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_Excel Beginner_2023\Course 2\"/>
    </mc:Choice>
  </mc:AlternateContent>
  <xr:revisionPtr revIDLastSave="0" documentId="13_ncr:1_{A8716FE6-306F-4711-B92F-789E26E20AB3}" xr6:coauthVersionLast="47" xr6:coauthVersionMax="47" xr10:uidLastSave="{00000000-0000-0000-0000-000000000000}"/>
  <bookViews>
    <workbookView xWindow="-108" yWindow="-108" windowWidth="23256" windowHeight="12456" tabRatio="842" xr2:uid="{00000000-000D-0000-FFFF-FFFF00000000}"/>
  </bookViews>
  <sheets>
    <sheet name="Review 1" sheetId="22" r:id="rId1"/>
    <sheet name="Review 2" sheetId="24" state="hidden" r:id="rId2"/>
    <sheet name="Page Jump" sheetId="32" r:id="rId3"/>
    <sheet name="Movies" sheetId="33" state="hidden" r:id="rId4"/>
    <sheet name="Pay" sheetId="30" r:id="rId5"/>
    <sheet name="Statistic" sheetId="29" r:id="rId6"/>
    <sheet name="Sheet 1" sheetId="27" r:id="rId7"/>
    <sheet name="Shopping" sheetId="3" r:id="rId8"/>
    <sheet name="Price" sheetId="34" r:id="rId9"/>
    <sheet name="Inscription" sheetId="23" r:id="rId10"/>
    <sheet name="Tracking dates" sheetId="36" r:id="rId11"/>
    <sheet name="Loan" sheetId="25" state="hidden" r:id="rId12"/>
    <sheet name="Nurseries Stat" sheetId="35" r:id="rId13"/>
    <sheet name="stat Examens" sheetId="37" r:id="rId14"/>
    <sheet name="Quarterly revenues" sheetId="38" r:id="rId15"/>
    <sheet name="Chocolate" sheetId="31" r:id="rId16"/>
  </sheets>
  <definedNames>
    <definedName name="_xlnm._FilterDatabase" localSheetId="3" hidden="1">Movies!$A$1:$I$109</definedName>
    <definedName name="_xlnm._FilterDatabase" localSheetId="2" hidden="1">'Page Jump'!$A$1:$G$96</definedName>
    <definedName name="cursource" hidden="1">#N/A</definedName>
    <definedName name="int_ext_sel" hidden="1">1</definedName>
    <definedName name="stat2" localSheetId="12" hidden="1">{"Semestre 2",#N/A,FALSE,"CA";"Semestre 1",#N/A,FALSE,"CA"}</definedName>
    <definedName name="stat2" localSheetId="14" hidden="1">{"Semestre 2",#N/A,FALSE,"CA";"Semestre 1",#N/A,FALSE,"CA"}</definedName>
    <definedName name="stat2" localSheetId="13" hidden="1">{"Semestre 2",#N/A,FALSE,"CA";"Semestre 1",#N/A,FALSE,"CA"}</definedName>
    <definedName name="stat2" hidden="1">{"Semestre 2",#N/A,FALSE,"CA";"Semestre 1",#N/A,FALSE,"CA"}</definedName>
    <definedName name="wrn.Semestre._.1._.et._.2." localSheetId="12" hidden="1">{"Semestre 2",#N/A,FALSE,"CA";"Semestre 1",#N/A,FALSE,"CA"}</definedName>
    <definedName name="wrn.Semestre._.1._.et._.2." localSheetId="14" hidden="1">{"Semestre 2",#N/A,FALSE,"CA";"Semestre 1",#N/A,FALSE,"CA"}</definedName>
    <definedName name="wrn.Semestre._.1._.et._.2." localSheetId="13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31" l="1"/>
  <c r="R4" i="31" s="1"/>
  <c r="N13" i="31"/>
  <c r="O13" i="31"/>
  <c r="P13" i="31"/>
  <c r="Q5" i="31"/>
  <c r="Q6" i="31"/>
  <c r="Q7" i="31"/>
  <c r="R7" i="31" s="1"/>
  <c r="Q8" i="31"/>
  <c r="R8" i="31" s="1"/>
  <c r="Q9" i="31"/>
  <c r="R9" i="31" s="1"/>
  <c r="Q10" i="31"/>
  <c r="R10" i="31" s="1"/>
  <c r="Q11" i="31"/>
  <c r="R11" i="31" s="1"/>
  <c r="Q12" i="31"/>
  <c r="R12" i="31" s="1"/>
  <c r="R5" i="31"/>
  <c r="R6" i="31"/>
  <c r="J13" i="31"/>
  <c r="K13" i="31"/>
  <c r="L13" i="31"/>
  <c r="M13" i="31"/>
  <c r="F13" i="31"/>
  <c r="G13" i="31"/>
  <c r="H13" i="31"/>
  <c r="I13" i="31" s="1"/>
  <c r="I4" i="31"/>
  <c r="I5" i="31"/>
  <c r="I6" i="31"/>
  <c r="I7" i="31"/>
  <c r="I8" i="31"/>
  <c r="I9" i="31"/>
  <c r="I10" i="31"/>
  <c r="I11" i="31"/>
  <c r="I12" i="31"/>
  <c r="B13" i="31"/>
  <c r="C13" i="31"/>
  <c r="E13" i="31" s="1"/>
  <c r="D13" i="31"/>
  <c r="E4" i="31"/>
  <c r="E5" i="31"/>
  <c r="E6" i="31"/>
  <c r="E7" i="31"/>
  <c r="E8" i="31"/>
  <c r="E9" i="31"/>
  <c r="E10" i="31"/>
  <c r="E11" i="31"/>
  <c r="E12" i="31"/>
  <c r="C14" i="36"/>
  <c r="C13" i="36"/>
  <c r="C12" i="36"/>
  <c r="C11" i="36"/>
  <c r="C10" i="36"/>
  <c r="C9" i="36"/>
  <c r="C8" i="36"/>
  <c r="C7" i="36"/>
  <c r="C6" i="36"/>
  <c r="C5" i="36"/>
  <c r="R13" i="31" l="1"/>
  <c r="Q13" i="3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95" authorId="0" shapeId="0" xr:uid="{09067D05-CBC6-47F3-8775-4053A9B24C6D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Remplacer tous les Zellers pour Target</t>
        </r>
      </text>
    </comment>
  </commentList>
</comments>
</file>

<file path=xl/sharedStrings.xml><?xml version="1.0" encoding="utf-8"?>
<sst xmlns="http://schemas.openxmlformats.org/spreadsheetml/2006/main" count="1350" uniqueCount="544">
  <si>
    <t>Total</t>
  </si>
  <si>
    <t>Laval</t>
  </si>
  <si>
    <t>Benoit</t>
  </si>
  <si>
    <t>Marketing</t>
  </si>
  <si>
    <t>Christine</t>
  </si>
  <si>
    <t>Carole</t>
  </si>
  <si>
    <t>Paul</t>
  </si>
  <si>
    <t>Michel</t>
  </si>
  <si>
    <t>Denis</t>
  </si>
  <si>
    <t>LES BOUTIQUES BEAUPASCHÈRES INC.</t>
  </si>
  <si>
    <t>TOTAL</t>
  </si>
  <si>
    <t>Lauzon</t>
  </si>
  <si>
    <t>Gauthier</t>
  </si>
  <si>
    <t>Huguette</t>
  </si>
  <si>
    <t>Bertrand</t>
  </si>
  <si>
    <t>Beauchemin</t>
  </si>
  <si>
    <t>Montreal</t>
  </si>
  <si>
    <t>Maxime</t>
  </si>
  <si>
    <t>Carla</t>
  </si>
  <si>
    <t>Richard</t>
  </si>
  <si>
    <t>Robert</t>
  </si>
  <si>
    <t>Johanne</t>
  </si>
  <si>
    <t>Danielle</t>
  </si>
  <si>
    <t>Vézina</t>
  </si>
  <si>
    <t>Paris</t>
  </si>
  <si>
    <t>Lafleur</t>
  </si>
  <si>
    <t>Bouchard</t>
  </si>
  <si>
    <t>Blouin</t>
  </si>
  <si>
    <t>F</t>
  </si>
  <si>
    <t>Retour au bercail</t>
  </si>
  <si>
    <t>Walt Disney</t>
  </si>
  <si>
    <t>Vidéo 2000</t>
  </si>
  <si>
    <t>Les chutes Mulholland</t>
  </si>
  <si>
    <t>Action</t>
  </si>
  <si>
    <t>Crash</t>
  </si>
  <si>
    <t>Imavision 21</t>
  </si>
  <si>
    <t>La ligne verte</t>
  </si>
  <si>
    <t>Columbia Pictures</t>
  </si>
  <si>
    <t>Zellers</t>
  </si>
  <si>
    <t>Parc Jurassique 1</t>
  </si>
  <si>
    <t>Fox Video</t>
  </si>
  <si>
    <t>Wal-Mart</t>
  </si>
  <si>
    <t>L'Homme bicentenaire</t>
  </si>
  <si>
    <t>Warner Bros.</t>
  </si>
  <si>
    <t>Sleepy Hollow</t>
  </si>
  <si>
    <t>La messagère</t>
  </si>
  <si>
    <t>Paramount Pictures</t>
  </si>
  <si>
    <t>Archambault</t>
  </si>
  <si>
    <t>La momie</t>
  </si>
  <si>
    <t>Blockbuster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</si>
  <si>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</si>
  <si>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</si>
  <si>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</si>
  <si>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</si>
  <si>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</si>
  <si>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</si>
  <si>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Alliance</t>
  </si>
  <si>
    <t>La plage</t>
  </si>
  <si>
    <t>Terreur sous la mer</t>
  </si>
  <si>
    <t>Héros du dimanche</t>
  </si>
  <si>
    <t>Godzilla</t>
  </si>
  <si>
    <t>Seul au monde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</si>
  <si>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</si>
  <si>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</si>
  <si>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</si>
  <si>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</si>
  <si>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</si>
  <si>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</si>
  <si>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</si>
  <si>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</si>
  <si>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</si>
  <si>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</si>
  <si>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</si>
  <si>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</si>
  <si>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</si>
  <si>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</si>
  <si>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</si>
  <si>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</si>
  <si>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</si>
  <si>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</si>
  <si>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</si>
  <si>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</si>
  <si>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</si>
  <si>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</si>
  <si>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</si>
  <si>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</si>
  <si>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</si>
  <si>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</si>
  <si>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</si>
  <si>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</si>
  <si>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</si>
  <si>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</si>
  <si>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</si>
  <si>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</si>
  <si>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</si>
  <si>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</si>
  <si>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</si>
  <si>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</si>
  <si>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</si>
  <si>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</si>
  <si>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</si>
  <si>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</si>
  <si>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</si>
  <si>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</si>
  <si>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</si>
  <si>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</si>
  <si>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</si>
  <si>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</si>
  <si>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</si>
  <si>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</si>
  <si>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</si>
  <si>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</si>
  <si>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</si>
  <si>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</si>
  <si>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</si>
  <si>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</si>
  <si>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</si>
  <si>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</si>
  <si>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</si>
  <si>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</si>
  <si>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</si>
  <si>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</si>
  <si>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</si>
  <si>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</si>
  <si>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</si>
  <si>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Caron</t>
  </si>
  <si>
    <t>Place Versailles</t>
  </si>
  <si>
    <t>Coconut</t>
  </si>
  <si>
    <t>Truffe</t>
  </si>
  <si>
    <t>Amandine</t>
  </si>
  <si>
    <t>Participants</t>
  </si>
  <si>
    <t>Corinne Paris</t>
  </si>
  <si>
    <t>Pierrette Paquin</t>
  </si>
  <si>
    <t>André Dupuis</t>
  </si>
  <si>
    <t>Martine Gendron</t>
  </si>
  <si>
    <t>Louise Loiselle</t>
  </si>
  <si>
    <t>Richard Boucher</t>
  </si>
  <si>
    <t>Denis Trudel</t>
  </si>
  <si>
    <t>Nicole Richard</t>
  </si>
  <si>
    <t>Cherche homme parfait</t>
  </si>
  <si>
    <t>Complot meurtrier</t>
  </si>
  <si>
    <t>Drôle des grossesse</t>
  </si>
  <si>
    <t>Échangistes</t>
  </si>
  <si>
    <t>Harry Potter à l'école des sorciers</t>
  </si>
  <si>
    <t>Harry Potter et l'ordre du Phénix</t>
  </si>
  <si>
    <t>Harry Potter, la coupe de feu</t>
  </si>
  <si>
    <t>Harry Potter, Prince de sang mêlé</t>
  </si>
  <si>
    <t>Histoires enchantées</t>
  </si>
  <si>
    <t>Jeunes sans surveillance</t>
  </si>
  <si>
    <t>La dernière Légion</t>
  </si>
  <si>
    <t>La planète en feu</t>
  </si>
  <si>
    <t>L'ami Allemand</t>
  </si>
  <si>
    <t>Le train de la mort</t>
  </si>
  <si>
    <t>Les pieds dans le vide</t>
  </si>
  <si>
    <t>Madagascar 2: La grande évasion</t>
  </si>
  <si>
    <t>Mâle Alpha</t>
  </si>
  <si>
    <t>polytechnique</t>
  </si>
  <si>
    <t>Shorts</t>
  </si>
  <si>
    <t>Spider-Man 3</t>
  </si>
  <si>
    <t>State of play</t>
  </si>
  <si>
    <t>Un éclair des génie</t>
  </si>
  <si>
    <t>Description</t>
  </si>
  <si>
    <t>Boucherville</t>
  </si>
  <si>
    <t>Maintenance</t>
  </si>
  <si>
    <t>Finance</t>
  </si>
  <si>
    <t>Leblanc</t>
  </si>
  <si>
    <t>Brossard</t>
  </si>
  <si>
    <t>Catherine</t>
  </si>
  <si>
    <t>Diane</t>
  </si>
  <si>
    <t>Ginette</t>
  </si>
  <si>
    <t>Roy</t>
  </si>
  <si>
    <t>Nadeau</t>
  </si>
  <si>
    <t>Lise</t>
  </si>
  <si>
    <t>Louise</t>
  </si>
  <si>
    <t>Paradis</t>
  </si>
  <si>
    <t>Pierre</t>
  </si>
  <si>
    <t>Beaulieu</t>
  </si>
  <si>
    <t>Sylvain</t>
  </si>
  <si>
    <t>Gagnon</t>
  </si>
  <si>
    <t>Session 1</t>
  </si>
  <si>
    <t>Session 2</t>
  </si>
  <si>
    <t>Session 3</t>
  </si>
  <si>
    <t>POWERPOINT</t>
  </si>
  <si>
    <t>Code</t>
  </si>
  <si>
    <t>PR101</t>
  </si>
  <si>
    <t>DVD</t>
  </si>
  <si>
    <r>
      <t>FORMATION HIVER</t>
    </r>
    <r>
      <rPr>
        <sz val="12"/>
        <color indexed="23"/>
        <rFont val="Arial"/>
        <family val="2"/>
      </rPr>
      <t xml:space="preserve"> (Oct-Févr)</t>
    </r>
  </si>
  <si>
    <t>Ferland</t>
  </si>
  <si>
    <t>Commission</t>
  </si>
  <si>
    <t>Pierre Vachon</t>
  </si>
  <si>
    <t>Louise Richard</t>
  </si>
  <si>
    <t>TRAINING IN OFFICE</t>
  </si>
  <si>
    <t>Excel Beginner Group</t>
  </si>
  <si>
    <t>Exam 1</t>
  </si>
  <si>
    <t>Gross salary</t>
  </si>
  <si>
    <t>Hourly rate</t>
  </si>
  <si>
    <t>Number of hours</t>
  </si>
  <si>
    <t>First name</t>
  </si>
  <si>
    <t>Last name</t>
  </si>
  <si>
    <t>Employee's salaries</t>
  </si>
  <si>
    <t>Chocolate
How good!</t>
  </si>
  <si>
    <t>PRODUCTS</t>
  </si>
  <si>
    <t>January</t>
  </si>
  <si>
    <t>February</t>
  </si>
  <si>
    <t>March</t>
  </si>
  <si>
    <t>Quarter 1</t>
  </si>
  <si>
    <t>April</t>
  </si>
  <si>
    <t>May</t>
  </si>
  <si>
    <t>June</t>
  </si>
  <si>
    <t>Quarter 2</t>
  </si>
  <si>
    <t>July</t>
  </si>
  <si>
    <t>August</t>
  </si>
  <si>
    <t>September</t>
  </si>
  <si>
    <t>Quarter 3</t>
  </si>
  <si>
    <t>October</t>
  </si>
  <si>
    <t>November</t>
  </si>
  <si>
    <t>December</t>
  </si>
  <si>
    <t>Quarter 4</t>
  </si>
  <si>
    <t>Black Rock</t>
  </si>
  <si>
    <t>Almond Black</t>
  </si>
  <si>
    <t>Black and Mint</t>
  </si>
  <si>
    <t>Stuffed Heart</t>
  </si>
  <si>
    <t>Fruity Night</t>
  </si>
  <si>
    <t>Hazelnut</t>
  </si>
  <si>
    <t>City</t>
  </si>
  <si>
    <t>Department</t>
  </si>
  <si>
    <t>Holiday (Month)</t>
  </si>
  <si>
    <t>Hiring date</t>
  </si>
  <si>
    <t>Wong</t>
  </si>
  <si>
    <t>Sheng Shin</t>
  </si>
  <si>
    <t>Duchemin</t>
  </si>
  <si>
    <t>Linda</t>
  </si>
  <si>
    <t>Sale</t>
  </si>
  <si>
    <t>Walters</t>
  </si>
  <si>
    <t>Philip</t>
  </si>
  <si>
    <t>Dorval</t>
  </si>
  <si>
    <t>Houde</t>
  </si>
  <si>
    <t>Chantal</t>
  </si>
  <si>
    <t>Berger</t>
  </si>
  <si>
    <t>Brian</t>
  </si>
  <si>
    <t>Tremblay</t>
  </si>
  <si>
    <t>Michelle</t>
  </si>
  <si>
    <t>Day</t>
  </si>
  <si>
    <t>Nicole</t>
  </si>
  <si>
    <t>Beaudoin</t>
  </si>
  <si>
    <t>Mary</t>
  </si>
  <si>
    <t>Repentigny</t>
  </si>
  <si>
    <t>Roberta</t>
  </si>
  <si>
    <t>Henault</t>
  </si>
  <si>
    <t>St-Bruno</t>
  </si>
  <si>
    <t>David</t>
  </si>
  <si>
    <t>Lavaltrie</t>
  </si>
  <si>
    <t>Georges</t>
  </si>
  <si>
    <t>Laroche</t>
  </si>
  <si>
    <t>Leo</t>
  </si>
  <si>
    <t>Ferrara</t>
  </si>
  <si>
    <t>Morin</t>
  </si>
  <si>
    <t>Aliette</t>
  </si>
  <si>
    <t>Cosette</t>
  </si>
  <si>
    <t>Bienvenu</t>
  </si>
  <si>
    <t>Luc</t>
  </si>
  <si>
    <t>Boucher</t>
  </si>
  <si>
    <t>Patrick</t>
  </si>
  <si>
    <t>Rene</t>
  </si>
  <si>
    <t>Campanella</t>
  </si>
  <si>
    <t>Josee</t>
  </si>
  <si>
    <t>Dozois-lavoix</t>
  </si>
  <si>
    <t>Thérèse</t>
  </si>
  <si>
    <t>Comtois</t>
  </si>
  <si>
    <t>Monique</t>
  </si>
  <si>
    <t>Sylvie</t>
  </si>
  <si>
    <t>Hong</t>
  </si>
  <si>
    <t>Carreau</t>
  </si>
  <si>
    <t>Grenier</t>
  </si>
  <si>
    <t>Marc</t>
  </si>
  <si>
    <t>Claude</t>
  </si>
  <si>
    <t>Jean</t>
  </si>
  <si>
    <t>Jacques</t>
  </si>
  <si>
    <t>Renée</t>
  </si>
  <si>
    <t>Mondoux</t>
  </si>
  <si>
    <t>Daniel</t>
  </si>
  <si>
    <t>Francine</t>
  </si>
  <si>
    <t>Poulin</t>
  </si>
  <si>
    <t>Lajoie</t>
  </si>
  <si>
    <t>Henri</t>
  </si>
  <si>
    <t>Jobin</t>
  </si>
  <si>
    <t>Dominique</t>
  </si>
  <si>
    <t>Anderson</t>
  </si>
  <si>
    <t>Maurice</t>
  </si>
  <si>
    <t>Quenelle</t>
  </si>
  <si>
    <t>Pascal</t>
  </si>
  <si>
    <t>Lange</t>
  </si>
  <si>
    <t>Patry</t>
  </si>
  <si>
    <t>Mascouche</t>
  </si>
  <si>
    <t>Gosselin</t>
  </si>
  <si>
    <t>Feldman</t>
  </si>
  <si>
    <t>Karif</t>
  </si>
  <si>
    <t>Sylvia</t>
  </si>
  <si>
    <t>Dumas</t>
  </si>
  <si>
    <t>Armande</t>
  </si>
  <si>
    <t>Nancy</t>
  </si>
  <si>
    <t>Parizeau</t>
  </si>
  <si>
    <t>Sébastien</t>
  </si>
  <si>
    <t>Simone</t>
  </si>
  <si>
    <t>Andrea</t>
  </si>
  <si>
    <t>Lafrance</t>
  </si>
  <si>
    <t>Pierrette</t>
  </si>
  <si>
    <t>Pierrot</t>
  </si>
  <si>
    <t>Bernard</t>
  </si>
  <si>
    <t>Michaud</t>
  </si>
  <si>
    <t>Bibok</t>
  </si>
  <si>
    <t>Doyon</t>
  </si>
  <si>
    <t>Camillia</t>
  </si>
  <si>
    <t>Robichaud</t>
  </si>
  <si>
    <t>Charles</t>
  </si>
  <si>
    <t>Antoine</t>
  </si>
  <si>
    <t>Line</t>
  </si>
  <si>
    <t>Chan</t>
  </si>
  <si>
    <t>Céline</t>
  </si>
  <si>
    <t>Zech</t>
  </si>
  <si>
    <t>Canuto</t>
  </si>
  <si>
    <t>Luigi</t>
  </si>
  <si>
    <t>Brière</t>
  </si>
  <si>
    <t>Pauline</t>
  </si>
  <si>
    <t>Tony</t>
  </si>
  <si>
    <t>Alvin</t>
  </si>
  <si>
    <t>Dubois</t>
  </si>
  <si>
    <t>Laflamme</t>
  </si>
  <si>
    <t>Julien</t>
  </si>
  <si>
    <t>Marmot</t>
  </si>
  <si>
    <t>Arsenault</t>
  </si>
  <si>
    <t>Joseph</t>
  </si>
  <si>
    <t>Hélène</t>
  </si>
  <si>
    <t>Poiuy</t>
  </si>
  <si>
    <t>Enrico</t>
  </si>
  <si>
    <t>Véronique</t>
  </si>
  <si>
    <t>Chang</t>
  </si>
  <si>
    <t>Michael</t>
  </si>
  <si>
    <t>Normand</t>
  </si>
  <si>
    <t>Maryline</t>
  </si>
  <si>
    <t>Lemieux</t>
  </si>
  <si>
    <t>Riendeau</t>
  </si>
  <si>
    <t>Stéphane</t>
  </si>
  <si>
    <t>Scott</t>
  </si>
  <si>
    <t>Fred</t>
  </si>
  <si>
    <t>Federal tax</t>
  </si>
  <si>
    <t>Provincial tax</t>
  </si>
  <si>
    <t>Net salary</t>
  </si>
  <si>
    <t>Category Movies</t>
  </si>
  <si>
    <t>Title</t>
  </si>
  <si>
    <t>Winner
OSCAR</t>
  </si>
  <si>
    <t>Distributor</t>
  </si>
  <si>
    <t>Cost</t>
  </si>
  <si>
    <t>Quantity</t>
  </si>
  <si>
    <t>Supplier</t>
  </si>
  <si>
    <t>E</t>
  </si>
  <si>
    <t>YES</t>
  </si>
  <si>
    <t>Price</t>
  </si>
  <si>
    <t>QST</t>
  </si>
  <si>
    <t>GST</t>
  </si>
  <si>
    <t>Health bar</t>
  </si>
  <si>
    <t>Chocolates</t>
  </si>
  <si>
    <t>Liquor</t>
  </si>
  <si>
    <t>Monthly STM Pass</t>
  </si>
  <si>
    <t>Chips</t>
  </si>
  <si>
    <t>Newspaper</t>
  </si>
  <si>
    <t>Cellular</t>
  </si>
  <si>
    <t>TV</t>
  </si>
  <si>
    <t>Subtotal</t>
  </si>
  <si>
    <t>REGISTRATION FOR THE YEAR</t>
  </si>
  <si>
    <t>BASIC WORD</t>
  </si>
  <si>
    <t>EXCEL BEGINNER</t>
  </si>
  <si>
    <t>BASIC ACCESS</t>
  </si>
  <si>
    <t>OUTLOOK</t>
  </si>
  <si>
    <t>AVERAGE</t>
  </si>
  <si>
    <t>SMALLEST GROUP OF THE YEAR</t>
  </si>
  <si>
    <t>TOTAL PARTICIPANTS FOR THE YEAR</t>
  </si>
  <si>
    <t>Cartoons</t>
  </si>
  <si>
    <t>Drama</t>
  </si>
  <si>
    <t>General</t>
  </si>
  <si>
    <t>Comedy</t>
  </si>
  <si>
    <t>Horror</t>
  </si>
  <si>
    <t>Enfants de l'Horror, les</t>
  </si>
  <si>
    <t>Language</t>
  </si>
  <si>
    <t>Michelle Henri</t>
  </si>
  <si>
    <t>Marie Dupuis</t>
  </si>
  <si>
    <t>Sylvie Michaud</t>
  </si>
  <si>
    <t>Ginette Bessette</t>
  </si>
  <si>
    <t>Patrick Leduc</t>
  </si>
  <si>
    <t>Mario Dumond</t>
  </si>
  <si>
    <t>Michel Richard</t>
  </si>
  <si>
    <t>Benoit Boutin</t>
  </si>
  <si>
    <t>Christine Paris</t>
  </si>
  <si>
    <t>Martine Biron</t>
  </si>
  <si>
    <t>Ginette Gélinas</t>
  </si>
  <si>
    <t>Mireille Chevier</t>
  </si>
  <si>
    <t>Marie Boivin</t>
  </si>
  <si>
    <t>Julien Hébert</t>
  </si>
  <si>
    <t>Gaétan Veilleux</t>
  </si>
  <si>
    <t>Mario Dupont</t>
  </si>
  <si>
    <t>Total 
Commissions</t>
  </si>
  <si>
    <t>Sellers</t>
  </si>
  <si>
    <t>Distribution of commissions</t>
  </si>
  <si>
    <t>Sales Report</t>
  </si>
  <si>
    <t>First quarter 2018</t>
  </si>
  <si>
    <t>AMOUNT SALE</t>
  </si>
  <si>
    <t>Shirt</t>
  </si>
  <si>
    <t>Tie</t>
  </si>
  <si>
    <t>Pant</t>
  </si>
  <si>
    <t>Jacket</t>
  </si>
  <si>
    <t>INTEREST RATE</t>
  </si>
  <si>
    <t>NAME</t>
  </si>
  <si>
    <t>AMOUNT BORROWED</t>
  </si>
  <si>
    <t>INTEREST TO PAY</t>
  </si>
  <si>
    <t>Mike Bibeau</t>
  </si>
  <si>
    <t>Nancy Richard</t>
  </si>
  <si>
    <t>Peter Caron</t>
  </si>
  <si>
    <t>Richard Anderson</t>
  </si>
  <si>
    <t>Steeve Smith</t>
  </si>
  <si>
    <t>Computer scientist</t>
  </si>
  <si>
    <r>
      <rPr>
        <b/>
        <u/>
        <sz val="12"/>
        <rFont val="Arial"/>
        <family val="2"/>
      </rPr>
      <t>Object-oriented analysis</t>
    </r>
    <r>
      <rPr>
        <sz val="12"/>
        <rFont val="Arial"/>
        <family val="2"/>
      </rPr>
      <t xml:space="preserve"> and design (2)</t>
    </r>
  </si>
  <si>
    <r>
      <t xml:space="preserve">Database </t>
    </r>
    <r>
      <rPr>
        <i/>
        <sz val="12"/>
        <rFont val="Arial"/>
        <family val="2"/>
      </rPr>
      <t>Object-Oriented(2)</t>
    </r>
  </si>
  <si>
    <t>Relational database (1)</t>
  </si>
  <si>
    <t>Emmanuelle</t>
  </si>
  <si>
    <t>Mathilde</t>
  </si>
  <si>
    <t>Mathieu</t>
  </si>
  <si>
    <t>Maximilien</t>
  </si>
  <si>
    <t>Alex</t>
  </si>
  <si>
    <t>STATISTIQUES</t>
  </si>
  <si>
    <t>MAX</t>
  </si>
  <si>
    <t xml:space="preserve"> </t>
  </si>
  <si>
    <t>F7109</t>
  </si>
  <si>
    <t>ALEXANDRE</t>
  </si>
  <si>
    <t>Beaulieu, André</t>
  </si>
  <si>
    <t>BEA123</t>
  </si>
  <si>
    <t>Corbeil, Nathalie</t>
  </si>
  <si>
    <t>CON234</t>
  </si>
  <si>
    <t>Dubuc, Louise</t>
  </si>
  <si>
    <t>DUL345</t>
  </si>
  <si>
    <t>Fortin, Bernard</t>
  </si>
  <si>
    <t>FOB456</t>
  </si>
  <si>
    <t>Lavoie, Joanne</t>
  </si>
  <si>
    <t>LAJ567</t>
  </si>
  <si>
    <t>Martin, Francine</t>
  </si>
  <si>
    <t>MAF678</t>
  </si>
  <si>
    <t>Tessier, Martine</t>
  </si>
  <si>
    <t>TEM789</t>
  </si>
  <si>
    <t>Minimum :</t>
  </si>
  <si>
    <t>Maximum :</t>
  </si>
  <si>
    <t>Date of the day</t>
  </si>
  <si>
    <t>Deadline</t>
  </si>
  <si>
    <t>N°INVOICE</t>
  </si>
  <si>
    <t>CUSTOMER</t>
  </si>
  <si>
    <t>BILL
DATE</t>
  </si>
  <si>
    <t>DATE DEADLINE</t>
  </si>
  <si>
    <t>1 - In cell C2, place the formula to show the date of the day</t>
  </si>
  <si>
    <t>2 - Calculate the due date knowing that customers are given 30 days</t>
  </si>
  <si>
    <t xml:space="preserve"> 3 - Column E calculate the number of days elapsed between the date of the day (in C2) and the due date</t>
  </si>
  <si>
    <t>Weight in kg</t>
  </si>
  <si>
    <t>Incubator A</t>
  </si>
  <si>
    <t>Incubator B</t>
  </si>
  <si>
    <t>Incubator C</t>
  </si>
  <si>
    <t>Incubator D</t>
  </si>
  <si>
    <t>Incubator F</t>
  </si>
  <si>
    <t>Incubator G</t>
  </si>
  <si>
    <t>Unoccupied</t>
  </si>
  <si>
    <t>Total weight of babies</t>
  </si>
  <si>
    <t>Average weight of babies</t>
  </si>
  <si>
    <t>Weight of the largest baby</t>
  </si>
  <si>
    <t>Number of incubators occupied
COUNT = NUMBERS ONLY)</t>
  </si>
  <si>
    <t>Total number of incubators
COUNTA = NUMBER OF CELL NOT EMPTY
TEXT AND NUMBERS</t>
  </si>
  <si>
    <t>Exams</t>
  </si>
  <si>
    <t>List of participants (Last name, First name)</t>
  </si>
  <si>
    <t>Participant's code</t>
  </si>
  <si>
    <t>Final score (Average)</t>
  </si>
  <si>
    <t>French</t>
  </si>
  <si>
    <t>English</t>
  </si>
  <si>
    <t>Mathematic</t>
  </si>
  <si>
    <t>History</t>
  </si>
  <si>
    <t>Average :</t>
  </si>
  <si>
    <t>Number of participants (COUNT)</t>
  </si>
  <si>
    <t>Result of the stage</t>
  </si>
  <si>
    <t xml:space="preserve">Insert formulas into JAUNE cells </t>
  </si>
  <si>
    <t>Prepare printing from line 5 to line 17</t>
  </si>
  <si>
    <t>Computer</t>
  </si>
  <si>
    <t>iPod</t>
  </si>
  <si>
    <t>Number of days remaining to pay</t>
  </si>
  <si>
    <t>Exercise of formulas with ref. absolute</t>
  </si>
  <si>
    <t>Quarterly revenues</t>
  </si>
  <si>
    <t>TOTAL YEAR</t>
  </si>
  <si>
    <t>Deductions</t>
  </si>
  <si>
    <t>Taxes</t>
  </si>
  <si>
    <t>Rent</t>
  </si>
  <si>
    <t>Insurance</t>
  </si>
  <si>
    <t>Car</t>
  </si>
  <si>
    <t>Balance</t>
  </si>
  <si>
    <t>Adult</t>
  </si>
  <si>
    <t>Other</t>
  </si>
  <si>
    <t>Pascal Dubois</t>
  </si>
  <si>
    <t>Mike Smith</t>
  </si>
  <si>
    <t>Steve Clark</t>
  </si>
  <si>
    <t>Michael Watson</t>
  </si>
  <si>
    <t>Andrew Tremblay</t>
  </si>
  <si>
    <t>Peter Thiel</t>
  </si>
  <si>
    <t>Paul Jackson</t>
  </si>
  <si>
    <t>Karen Thompson</t>
  </si>
  <si>
    <t>Karl Smith</t>
  </si>
  <si>
    <t>Bobby Bazini</t>
  </si>
  <si>
    <t>Jack Lord</t>
  </si>
  <si>
    <t>SUM</t>
  </si>
  <si>
    <t>COUNTA</t>
  </si>
  <si>
    <t>Total weight of babies:</t>
  </si>
  <si>
    <t>Average weight of babies:</t>
  </si>
  <si>
    <t xml:space="preserve">Total number of incubators: </t>
  </si>
  <si>
    <t xml:space="preserve">Number of incubators occupied:	</t>
  </si>
  <si>
    <t>Weight of the largest baby:</t>
  </si>
  <si>
    <t>(TEXT &amp; NUMBER)</t>
  </si>
  <si>
    <t>(NUMBER ONLY)</t>
  </si>
  <si>
    <t># Empl.</t>
  </si>
  <si>
    <t>Ann</t>
  </si>
  <si>
    <t>Stephane Robert</t>
  </si>
  <si>
    <t>Celine Richard</t>
  </si>
  <si>
    <t>Tommy Bouchard</t>
  </si>
  <si>
    <t>Jeremy Paris</t>
  </si>
  <si>
    <t>Stephanie Lebel</t>
  </si>
  <si>
    <t>Isabelle Poupart</t>
  </si>
  <si>
    <t>Gilles Wilson</t>
  </si>
  <si>
    <t>Stephane Champoux</t>
  </si>
  <si>
    <t>Peter Smith</t>
  </si>
  <si>
    <t>CANADIAN TIRE</t>
  </si>
  <si>
    <t>COSTCO</t>
  </si>
  <si>
    <t>ARCHAMBAULT</t>
  </si>
  <si>
    <t>IGA</t>
  </si>
  <si>
    <t>TIM HORTON</t>
  </si>
  <si>
    <t>PACINI</t>
  </si>
  <si>
    <t>FUTURE SHOP</t>
  </si>
  <si>
    <t>RONA</t>
  </si>
  <si>
    <t>ST-HUBERT</t>
  </si>
  <si>
    <t>LAJOIE NURSERY</t>
  </si>
  <si>
    <t>COUNT</t>
  </si>
  <si>
    <t># Film</t>
  </si>
  <si>
    <t>Phenomenon</t>
  </si>
  <si>
    <t>Dogma</t>
  </si>
  <si>
    <t>Not guilty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</si>
</sst>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6" formatCode="#,##0\ &quot;$&quot;_);[Red]\(#,##0\ &quot;$&quot;\)"/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0.0%"/>
    <numFmt numFmtId="166" formatCode="&quot;$&quot;\ #,##0.00;[Red]\-&quot;$&quot;\ #,##0.00"/>
    <numFmt numFmtId="167" formatCode="&quot;Actif&quot;;&quot;Actif&quot;;&quot;Inactif&quot;"/>
    <numFmt numFmtId="168" formatCode="_ * #,##0_)\ &quot;$&quot;_ ;_ * \(#,##0\)\ &quot;$&quot;_ ;_ * &quot;-&quot;??_)\ &quot;$&quot;_ ;_ @_ "/>
    <numFmt numFmtId="169" formatCode="&quot;$&quot;\ #,##0;[Red]\-&quot;$&quot;\ #,##0"/>
    <numFmt numFmtId="170" formatCode="_-&quot;$&quot;\ * #,##0.00_-;\-&quot;$&quot;\ * #,##0.00_-;_-&quot;$&quot;\ * &quot;-&quot;??_-;_-@_-"/>
    <numFmt numFmtId="171" formatCode="_-&quot;$&quot;\ * #,##0_-;\-&quot;$&quot;\ * #,##0_-;_-&quot;$&quot;\ * &quot;-&quot;??_-;_-@_-"/>
    <numFmt numFmtId="172" formatCode="_-* #,##0.00\ _F_-;\-* #,##0.00\ _F_-;_-* &quot;-&quot;??\ _F_-;_-@_-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b/>
      <sz val="1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8"/>
      <color indexed="23"/>
      <name val="Arial"/>
      <family val="2"/>
    </font>
    <font>
      <sz val="12"/>
      <color indexed="23"/>
      <name val="Arial"/>
      <family val="2"/>
    </font>
    <font>
      <i/>
      <sz val="12"/>
      <name val="Arial"/>
      <family val="2"/>
    </font>
    <font>
      <sz val="11"/>
      <color indexed="8"/>
      <name val="Cambria"/>
      <family val="1"/>
    </font>
    <font>
      <sz val="10"/>
      <color theme="1"/>
      <name val="Arial"/>
      <family val="2"/>
    </font>
    <font>
      <b/>
      <sz val="16"/>
      <color indexed="9"/>
      <name val="Arial"/>
      <family val="2"/>
    </font>
    <font>
      <b/>
      <sz val="10"/>
      <color indexed="63"/>
      <name val="Arial"/>
      <family val="2"/>
    </font>
    <font>
      <b/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0"/>
      <color rgb="FF000000"/>
      <name val="Arial"/>
      <family val="2"/>
    </font>
    <font>
      <b/>
      <u/>
      <sz val="12"/>
      <name val="Arial"/>
      <family val="2"/>
    </font>
    <font>
      <sz val="14"/>
      <name val="Arial"/>
      <family val="2"/>
    </font>
    <font>
      <sz val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E5F05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</fills>
  <borders count="9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3"/>
      </top>
      <bottom style="medium">
        <color indexed="22"/>
      </bottom>
      <diagonal/>
    </border>
    <border>
      <left style="medium">
        <color indexed="22"/>
      </left>
      <right style="medium">
        <color indexed="23"/>
      </right>
      <top style="medium">
        <color indexed="23"/>
      </top>
      <bottom style="medium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22"/>
      </left>
      <right style="medium">
        <color indexed="23"/>
      </right>
      <top style="medium">
        <color indexed="22"/>
      </top>
      <bottom style="medium">
        <color indexed="22"/>
      </bottom>
      <diagonal/>
    </border>
    <border>
      <left style="medium">
        <color indexed="23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 style="medium">
        <color indexed="23"/>
      </right>
      <top style="medium">
        <color indexed="22"/>
      </top>
      <bottom/>
      <diagonal/>
    </border>
    <border>
      <left style="medium">
        <color indexed="23"/>
      </left>
      <right style="medium">
        <color indexed="22"/>
      </right>
      <top style="thick">
        <color indexed="57"/>
      </top>
      <bottom style="medium">
        <color indexed="23"/>
      </bottom>
      <diagonal/>
    </border>
    <border>
      <left style="medium">
        <color indexed="22"/>
      </left>
      <right style="medium">
        <color indexed="22"/>
      </right>
      <top style="thick">
        <color indexed="57"/>
      </top>
      <bottom style="medium">
        <color indexed="23"/>
      </bottom>
      <diagonal/>
    </border>
    <border>
      <left style="medium">
        <color indexed="22"/>
      </left>
      <right style="medium">
        <color indexed="23"/>
      </right>
      <top style="thick">
        <color indexed="57"/>
      </top>
      <bottom style="medium">
        <color indexed="23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 style="medium">
        <color indexed="16"/>
      </left>
      <right style="medium">
        <color indexed="16"/>
      </right>
      <top/>
      <bottom/>
      <diagonal/>
    </border>
    <border>
      <left style="medium">
        <color indexed="16"/>
      </left>
      <right style="medium">
        <color indexed="16"/>
      </right>
      <top/>
      <bottom style="thick">
        <color indexed="16"/>
      </bottom>
      <diagonal/>
    </border>
    <border>
      <left/>
      <right style="medium">
        <color indexed="16"/>
      </right>
      <top style="medium">
        <color indexed="16"/>
      </top>
      <bottom/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/>
      <right style="medium">
        <color indexed="16"/>
      </right>
      <top/>
      <bottom/>
      <diagonal/>
    </border>
    <border>
      <left/>
      <right/>
      <top style="thick">
        <color indexed="16"/>
      </top>
      <bottom/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 style="medium">
        <color indexed="16"/>
      </left>
      <right style="medium">
        <color indexed="16"/>
      </right>
      <top style="medium">
        <color indexed="16"/>
      </top>
      <bottom/>
      <diagonal/>
    </border>
    <border>
      <left style="medium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hair">
        <color indexed="49"/>
      </right>
      <top style="medium">
        <color indexed="49"/>
      </top>
      <bottom style="hair">
        <color indexed="49"/>
      </bottom>
      <diagonal/>
    </border>
    <border>
      <left style="hair">
        <color indexed="49"/>
      </left>
      <right style="medium">
        <color indexed="49"/>
      </right>
      <top style="medium">
        <color indexed="49"/>
      </top>
      <bottom style="hair">
        <color indexed="49"/>
      </bottom>
      <diagonal/>
    </border>
    <border>
      <left/>
      <right/>
      <top/>
      <bottom style="thick">
        <color indexed="18"/>
      </bottom>
      <diagonal/>
    </border>
    <border>
      <left style="thick">
        <color indexed="44"/>
      </left>
      <right style="thick">
        <color indexed="44"/>
      </right>
      <top style="thick">
        <color indexed="44"/>
      </top>
      <bottom style="thin">
        <color indexed="44"/>
      </bottom>
      <diagonal/>
    </border>
    <border>
      <left/>
      <right style="thin">
        <color indexed="44"/>
      </right>
      <top style="thick">
        <color indexed="44"/>
      </top>
      <bottom style="thin">
        <color indexed="44"/>
      </bottom>
      <diagonal/>
    </border>
    <border>
      <left style="thin">
        <color indexed="44"/>
      </left>
      <right style="thick">
        <color indexed="44"/>
      </right>
      <top style="thick">
        <color indexed="44"/>
      </top>
      <bottom style="thin">
        <color indexed="44"/>
      </bottom>
      <diagonal/>
    </border>
    <border>
      <left style="thick">
        <color indexed="44"/>
      </left>
      <right style="thick">
        <color indexed="44"/>
      </right>
      <top style="thin">
        <color indexed="44"/>
      </top>
      <bottom style="thin">
        <color indexed="44"/>
      </bottom>
      <diagonal/>
    </border>
    <border>
      <left/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44"/>
      </left>
      <right style="thick">
        <color indexed="44"/>
      </right>
      <top style="thin">
        <color indexed="44"/>
      </top>
      <bottom style="thin">
        <color indexed="44"/>
      </bottom>
      <diagonal/>
    </border>
    <border>
      <left style="thick">
        <color indexed="44"/>
      </left>
      <right style="thick">
        <color indexed="44"/>
      </right>
      <top style="thin">
        <color indexed="44"/>
      </top>
      <bottom style="thick">
        <color indexed="44"/>
      </bottom>
      <diagonal/>
    </border>
    <border>
      <left/>
      <right style="thin">
        <color indexed="44"/>
      </right>
      <top style="thin">
        <color indexed="44"/>
      </top>
      <bottom style="thick">
        <color indexed="44"/>
      </bottom>
      <diagonal/>
    </border>
    <border>
      <left style="thin">
        <color indexed="44"/>
      </left>
      <right style="thick">
        <color indexed="44"/>
      </right>
      <top style="thin">
        <color indexed="44"/>
      </top>
      <bottom style="thick">
        <color indexed="4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E26B0A"/>
      </left>
      <right style="hair">
        <color rgb="FFE26B0A"/>
      </right>
      <top style="hair">
        <color rgb="FFE26B0A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medium">
        <color theme="1" tint="0.499984740745262"/>
      </bottom>
      <diagonal/>
    </border>
    <border>
      <left style="double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medium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medium">
        <color theme="7" tint="-0.24994659260841701"/>
      </top>
      <bottom style="thin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 style="medium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medium">
        <color theme="7" tint="-0.24994659260841701"/>
      </bottom>
      <diagonal/>
    </border>
    <border>
      <left style="thin">
        <color theme="7" tint="-0.24994659260841701"/>
      </left>
      <right style="medium">
        <color theme="7" tint="-0.24994659260841701"/>
      </right>
      <top style="thin">
        <color theme="7" tint="-0.24994659260841701"/>
      </top>
      <bottom style="medium">
        <color theme="7" tint="-0.24994659260841701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44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44" fontId="4" fillId="0" borderId="0" applyFont="0" applyFill="0" applyBorder="0" applyAlignment="0" applyProtection="0"/>
    <xf numFmtId="167" fontId="1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4" fillId="0" borderId="0"/>
    <xf numFmtId="0" fontId="4" fillId="0" borderId="0"/>
    <xf numFmtId="0" fontId="7" fillId="0" borderId="0"/>
    <xf numFmtId="0" fontId="26" fillId="0" borderId="0"/>
    <xf numFmtId="0" fontId="5" fillId="0" borderId="0"/>
    <xf numFmtId="0" fontId="5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48" applyNumberFormat="0" applyFill="0" applyAlignment="0" applyProtection="0"/>
    <xf numFmtId="0" fontId="32" fillId="0" borderId="0"/>
    <xf numFmtId="0" fontId="11" fillId="0" borderId="0"/>
    <xf numFmtId="0" fontId="3" fillId="0" borderId="0"/>
    <xf numFmtId="17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269">
    <xf numFmtId="0" fontId="0" fillId="0" borderId="0" xfId="0"/>
    <xf numFmtId="0" fontId="11" fillId="0" borderId="0" xfId="0" applyFont="1"/>
    <xf numFmtId="0" fontId="10" fillId="0" borderId="0" xfId="0" applyFont="1"/>
    <xf numFmtId="0" fontId="10" fillId="0" borderId="0" xfId="22" applyNumberFormat="1" applyFont="1" applyFill="1"/>
    <xf numFmtId="0" fontId="11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11" fillId="0" borderId="6" xfId="4" applyNumberFormat="1" applyFont="1" applyBorder="1"/>
    <xf numFmtId="0" fontId="11" fillId="0" borderId="7" xfId="4" applyNumberFormat="1" applyFont="1" applyBorder="1"/>
    <xf numFmtId="0" fontId="11" fillId="0" borderId="6" xfId="0" applyFont="1" applyBorder="1"/>
    <xf numFmtId="0" fontId="11" fillId="0" borderId="7" xfId="0" applyFont="1" applyBorder="1"/>
    <xf numFmtId="44" fontId="11" fillId="2" borderId="6" xfId="4" applyFont="1" applyFill="1" applyBorder="1" applyAlignment="1">
      <alignment horizontal="center"/>
    </xf>
    <xf numFmtId="44" fontId="11" fillId="2" borderId="7" xfId="4" applyFont="1" applyFill="1" applyBorder="1" applyAlignment="1">
      <alignment horizontal="center"/>
    </xf>
    <xf numFmtId="0" fontId="10" fillId="0" borderId="8" xfId="0" applyFont="1" applyBorder="1"/>
    <xf numFmtId="44" fontId="11" fillId="2" borderId="9" xfId="4" applyFont="1" applyFill="1" applyBorder="1" applyAlignment="1">
      <alignment horizontal="center"/>
    </xf>
    <xf numFmtId="44" fontId="11" fillId="2" borderId="10" xfId="4" applyFont="1" applyFill="1" applyBorder="1" applyAlignment="1">
      <alignment horizontal="center"/>
    </xf>
    <xf numFmtId="0" fontId="10" fillId="0" borderId="11" xfId="0" applyFont="1" applyBorder="1"/>
    <xf numFmtId="44" fontId="11" fillId="2" borderId="12" xfId="4" applyFont="1" applyFill="1" applyBorder="1" applyAlignment="1">
      <alignment horizontal="center"/>
    </xf>
    <xf numFmtId="44" fontId="11" fillId="2" borderId="13" xfId="4" applyFont="1" applyFill="1" applyBorder="1" applyAlignment="1">
      <alignment horizontal="center"/>
    </xf>
    <xf numFmtId="0" fontId="12" fillId="0" borderId="0" xfId="2" applyFont="1" applyBorder="1" applyAlignment="1" applyProtection="1"/>
    <xf numFmtId="0" fontId="13" fillId="0" borderId="14" xfId="19" applyFont="1" applyBorder="1" applyAlignment="1">
      <alignment horizontal="right"/>
    </xf>
    <xf numFmtId="0" fontId="13" fillId="0" borderId="15" xfId="19" applyFont="1" applyBorder="1" applyAlignment="1">
      <alignment horizontal="right"/>
    </xf>
    <xf numFmtId="0" fontId="13" fillId="2" borderId="20" xfId="19" applyFont="1" applyFill="1" applyBorder="1" applyAlignment="1">
      <alignment horizontal="right"/>
    </xf>
    <xf numFmtId="0" fontId="13" fillId="2" borderId="23" xfId="19" applyFont="1" applyFill="1" applyBorder="1" applyAlignment="1">
      <alignment horizontal="right"/>
    </xf>
    <xf numFmtId="0" fontId="7" fillId="0" borderId="0" xfId="16"/>
    <xf numFmtId="0" fontId="26" fillId="0" borderId="0" xfId="17"/>
    <xf numFmtId="168" fontId="6" fillId="0" borderId="0" xfId="4" applyNumberFormat="1" applyFont="1" applyFill="1" applyAlignment="1">
      <alignment horizontal="left"/>
    </xf>
    <xf numFmtId="0" fontId="13" fillId="0" borderId="0" xfId="16" applyFont="1" applyAlignment="1">
      <alignment vertical="center"/>
    </xf>
    <xf numFmtId="0" fontId="6" fillId="0" borderId="0" xfId="16" applyFont="1"/>
    <xf numFmtId="0" fontId="6" fillId="0" borderId="0" xfId="16" applyFont="1" applyAlignment="1">
      <alignment horizontal="left"/>
    </xf>
    <xf numFmtId="0" fontId="7" fillId="0" borderId="0" xfId="16" applyAlignment="1">
      <alignment horizontal="center"/>
    </xf>
    <xf numFmtId="0" fontId="6" fillId="0" borderId="0" xfId="16" applyFont="1" applyAlignment="1">
      <alignment horizontal="center"/>
    </xf>
    <xf numFmtId="0" fontId="6" fillId="0" borderId="0" xfId="18" applyFont="1" applyAlignment="1">
      <alignment vertical="center"/>
    </xf>
    <xf numFmtId="0" fontId="7" fillId="0" borderId="0" xfId="18" applyFont="1" applyAlignment="1">
      <alignment horizontal="right"/>
    </xf>
    <xf numFmtId="0" fontId="7" fillId="0" borderId="0" xfId="18" applyFont="1" applyAlignment="1">
      <alignment horizontal="left"/>
    </xf>
    <xf numFmtId="0" fontId="7" fillId="0" borderId="0" xfId="18" applyFont="1"/>
    <xf numFmtId="0" fontId="7" fillId="0" borderId="0" xfId="18" applyFont="1" applyAlignment="1">
      <alignment horizontal="center"/>
    </xf>
    <xf numFmtId="0" fontId="6" fillId="0" borderId="0" xfId="18" applyFont="1"/>
    <xf numFmtId="164" fontId="7" fillId="0" borderId="0" xfId="12" applyFont="1"/>
    <xf numFmtId="0" fontId="22" fillId="0" borderId="0" xfId="16" applyFont="1"/>
    <xf numFmtId="0" fontId="13" fillId="0" borderId="0" xfId="16" applyFont="1"/>
    <xf numFmtId="0" fontId="13" fillId="0" borderId="0" xfId="16" applyFont="1" applyAlignment="1">
      <alignment horizontal="center" vertical="center"/>
    </xf>
    <xf numFmtId="44" fontId="13" fillId="0" borderId="0" xfId="11" applyFont="1" applyFill="1" applyBorder="1" applyAlignment="1">
      <alignment horizontal="center" vertical="center"/>
    </xf>
    <xf numFmtId="0" fontId="5" fillId="0" borderId="0" xfId="16" applyFont="1" applyAlignment="1">
      <alignment horizontal="left" vertical="center" wrapText="1" indent="1"/>
    </xf>
    <xf numFmtId="168" fontId="5" fillId="0" borderId="0" xfId="11" applyNumberFormat="1" applyFont="1" applyFill="1" applyBorder="1" applyAlignment="1">
      <alignment horizontal="center" vertical="center"/>
    </xf>
    <xf numFmtId="0" fontId="5" fillId="0" borderId="0" xfId="16" applyFont="1" applyAlignment="1">
      <alignment vertical="center"/>
    </xf>
    <xf numFmtId="0" fontId="5" fillId="0" borderId="0" xfId="16" applyFont="1"/>
    <xf numFmtId="44" fontId="5" fillId="0" borderId="0" xfId="11" applyFont="1" applyFill="1" applyAlignment="1">
      <alignment horizontal="center"/>
    </xf>
    <xf numFmtId="0" fontId="11" fillId="3" borderId="37" xfId="17" applyFont="1" applyFill="1" applyBorder="1"/>
    <xf numFmtId="9" fontId="11" fillId="3" borderId="38" xfId="17" applyNumberFormat="1" applyFont="1" applyFill="1" applyBorder="1" applyAlignment="1">
      <alignment horizontal="right"/>
    </xf>
    <xf numFmtId="0" fontId="25" fillId="3" borderId="39" xfId="17" applyFont="1" applyFill="1" applyBorder="1"/>
    <xf numFmtId="0" fontId="11" fillId="3" borderId="40" xfId="17" applyFont="1" applyFill="1" applyBorder="1" applyAlignment="1">
      <alignment wrapText="1"/>
    </xf>
    <xf numFmtId="0" fontId="11" fillId="3" borderId="41" xfId="17" applyFont="1" applyFill="1" applyBorder="1" applyAlignment="1">
      <alignment wrapText="1"/>
    </xf>
    <xf numFmtId="0" fontId="11" fillId="3" borderId="42" xfId="17" applyFont="1" applyFill="1" applyBorder="1" applyAlignment="1">
      <alignment wrapText="1"/>
    </xf>
    <xf numFmtId="0" fontId="25" fillId="3" borderId="40" xfId="17" applyFont="1" applyFill="1" applyBorder="1"/>
    <xf numFmtId="0" fontId="25" fillId="0" borderId="41" xfId="17" applyFont="1" applyBorder="1"/>
    <xf numFmtId="0" fontId="25" fillId="0" borderId="42" xfId="17" applyFont="1" applyBorder="1"/>
    <xf numFmtId="0" fontId="11" fillId="3" borderId="40" xfId="17" applyFont="1" applyFill="1" applyBorder="1" applyAlignment="1">
      <alignment horizontal="left" indent="1"/>
    </xf>
    <xf numFmtId="8" fontId="11" fillId="3" borderId="41" xfId="17" applyNumberFormat="1" applyFont="1" applyFill="1" applyBorder="1" applyAlignment="1">
      <alignment horizontal="right"/>
    </xf>
    <xf numFmtId="0" fontId="11" fillId="3" borderId="42" xfId="17" applyFont="1" applyFill="1" applyBorder="1" applyAlignment="1">
      <alignment horizontal="right"/>
    </xf>
    <xf numFmtId="8" fontId="11" fillId="0" borderId="41" xfId="17" applyNumberFormat="1" applyFont="1" applyBorder="1" applyAlignment="1">
      <alignment horizontal="right"/>
    </xf>
    <xf numFmtId="0" fontId="11" fillId="0" borderId="42" xfId="17" applyFont="1" applyBorder="1" applyAlignment="1">
      <alignment horizontal="right"/>
    </xf>
    <xf numFmtId="0" fontId="11" fillId="3" borderId="43" xfId="17" applyFont="1" applyFill="1" applyBorder="1" applyAlignment="1">
      <alignment horizontal="left" indent="1"/>
    </xf>
    <xf numFmtId="0" fontId="11" fillId="3" borderId="44" xfId="17" applyFont="1" applyFill="1" applyBorder="1" applyAlignment="1">
      <alignment horizontal="right"/>
    </xf>
    <xf numFmtId="0" fontId="11" fillId="3" borderId="45" xfId="17" applyFont="1" applyFill="1" applyBorder="1" applyAlignment="1">
      <alignment horizontal="right"/>
    </xf>
    <xf numFmtId="0" fontId="6" fillId="4" borderId="0" xfId="16" applyFont="1" applyFill="1"/>
    <xf numFmtId="0" fontId="4" fillId="0" borderId="0" xfId="23"/>
    <xf numFmtId="0" fontId="28" fillId="0" borderId="0" xfId="15" applyFont="1"/>
    <xf numFmtId="0" fontId="28" fillId="0" borderId="0" xfId="23" applyFont="1" applyAlignment="1">
      <alignment wrapText="1"/>
    </xf>
    <xf numFmtId="0" fontId="6" fillId="0" borderId="0" xfId="23" applyFont="1"/>
    <xf numFmtId="0" fontId="4" fillId="0" borderId="0" xfId="15"/>
    <xf numFmtId="6" fontId="4" fillId="0" borderId="0" xfId="4" applyNumberFormat="1" applyFont="1"/>
    <xf numFmtId="0" fontId="4" fillId="2" borderId="0" xfId="15" applyFill="1"/>
    <xf numFmtId="169" fontId="4" fillId="0" borderId="0" xfId="4" applyNumberFormat="1" applyFont="1"/>
    <xf numFmtId="171" fontId="4" fillId="0" borderId="0" xfId="24" applyNumberFormat="1" applyFont="1"/>
    <xf numFmtId="0" fontId="28" fillId="0" borderId="0" xfId="23" applyFont="1" applyAlignment="1">
      <alignment horizontal="left" indent="1"/>
    </xf>
    <xf numFmtId="165" fontId="30" fillId="2" borderId="0" xfId="23" applyNumberFormat="1" applyFont="1" applyFill="1" applyAlignment="1">
      <alignment horizontal="left" indent="1"/>
    </xf>
    <xf numFmtId="169" fontId="4" fillId="0" borderId="0" xfId="4" applyNumberFormat="1" applyFont="1" applyAlignment="1"/>
    <xf numFmtId="8" fontId="4" fillId="0" borderId="0" xfId="23" applyNumberFormat="1"/>
    <xf numFmtId="169" fontId="4" fillId="0" borderId="0" xfId="4" applyNumberFormat="1" applyFont="1" applyAlignment="1">
      <alignment horizontal="left" indent="1"/>
    </xf>
    <xf numFmtId="0" fontId="4" fillId="0" borderId="0" xfId="23" applyAlignment="1">
      <alignment horizontal="left" indent="1"/>
    </xf>
    <xf numFmtId="169" fontId="4" fillId="0" borderId="0" xfId="23" applyNumberFormat="1"/>
    <xf numFmtId="0" fontId="6" fillId="0" borderId="36" xfId="18" applyFont="1" applyBorder="1"/>
    <xf numFmtId="0" fontId="4" fillId="0" borderId="0" xfId="18" applyFont="1" applyAlignment="1">
      <alignment horizontal="left"/>
    </xf>
    <xf numFmtId="0" fontId="19" fillId="0" borderId="0" xfId="28" applyFont="1"/>
    <xf numFmtId="0" fontId="4" fillId="0" borderId="0" xfId="28"/>
    <xf numFmtId="0" fontId="6" fillId="2" borderId="33" xfId="28" applyFont="1" applyFill="1" applyBorder="1"/>
    <xf numFmtId="0" fontId="6" fillId="2" borderId="34" xfId="28" applyFont="1" applyFill="1" applyBorder="1" applyAlignment="1">
      <alignment horizontal="right"/>
    </xf>
    <xf numFmtId="0" fontId="6" fillId="2" borderId="35" xfId="28" applyFont="1" applyFill="1" applyBorder="1" applyAlignment="1">
      <alignment horizontal="right"/>
    </xf>
    <xf numFmtId="0" fontId="6" fillId="0" borderId="0" xfId="28" applyFont="1"/>
    <xf numFmtId="0" fontId="4" fillId="0" borderId="0" xfId="21"/>
    <xf numFmtId="0" fontId="6" fillId="0" borderId="0" xfId="21" applyFont="1"/>
    <xf numFmtId="0" fontId="4" fillId="0" borderId="0" xfId="21" applyAlignment="1">
      <alignment horizontal="center"/>
    </xf>
    <xf numFmtId="0" fontId="4" fillId="0" borderId="0" xfId="21" applyAlignment="1">
      <alignment horizontal="centerContinuous" vertical="center" wrapText="1"/>
    </xf>
    <xf numFmtId="0" fontId="4" fillId="0" borderId="0" xfId="21" applyAlignment="1">
      <alignment horizontal="center" vertical="center" wrapText="1"/>
    </xf>
    <xf numFmtId="0" fontId="6" fillId="0" borderId="0" xfId="21" applyFont="1" applyAlignment="1">
      <alignment horizontal="centerContinuous" vertical="center"/>
    </xf>
    <xf numFmtId="0" fontId="6" fillId="0" borderId="0" xfId="21" applyFont="1" applyAlignment="1">
      <alignment horizontal="center" vertical="center"/>
    </xf>
    <xf numFmtId="14" fontId="6" fillId="0" borderId="0" xfId="21" applyNumberFormat="1" applyFont="1"/>
    <xf numFmtId="0" fontId="8" fillId="0" borderId="0" xfId="21" applyFont="1" applyAlignment="1">
      <alignment horizontal="left"/>
    </xf>
    <xf numFmtId="0" fontId="8" fillId="0" borderId="0" xfId="21" applyFont="1"/>
    <xf numFmtId="0" fontId="17" fillId="0" borderId="0" xfId="30" applyFont="1" applyAlignment="1">
      <alignment vertical="center" wrapText="1"/>
    </xf>
    <xf numFmtId="0" fontId="18" fillId="0" borderId="0" xfId="30" applyFont="1"/>
    <xf numFmtId="0" fontId="4" fillId="0" borderId="0" xfId="30"/>
    <xf numFmtId="0" fontId="6" fillId="2" borderId="24" xfId="30" applyFont="1" applyFill="1" applyBorder="1" applyAlignment="1">
      <alignment horizontal="left" vertical="center"/>
    </xf>
    <xf numFmtId="0" fontId="6" fillId="2" borderId="25" xfId="30" applyFont="1" applyFill="1" applyBorder="1" applyAlignment="1">
      <alignment horizontal="left" vertical="center"/>
    </xf>
    <xf numFmtId="0" fontId="6" fillId="2" borderId="26" xfId="30" applyFont="1" applyFill="1" applyBorder="1" applyAlignment="1">
      <alignment horizontal="left" vertical="center"/>
    </xf>
    <xf numFmtId="0" fontId="4" fillId="0" borderId="27" xfId="30" applyBorder="1" applyAlignment="1">
      <alignment horizontal="left" indent="1"/>
    </xf>
    <xf numFmtId="0" fontId="4" fillId="0" borderId="1" xfId="30" applyBorder="1"/>
    <xf numFmtId="0" fontId="4" fillId="2" borderId="1" xfId="30" applyFill="1" applyBorder="1"/>
    <xf numFmtId="0" fontId="4" fillId="2" borderId="28" xfId="30" applyFill="1" applyBorder="1"/>
    <xf numFmtId="0" fontId="6" fillId="2" borderId="29" xfId="30" applyFont="1" applyFill="1" applyBorder="1" applyAlignment="1">
      <alignment horizontal="left" indent="1"/>
    </xf>
    <xf numFmtId="0" fontId="4" fillId="2" borderId="30" xfId="30" applyFill="1" applyBorder="1"/>
    <xf numFmtId="0" fontId="4" fillId="2" borderId="31" xfId="30" applyFill="1" applyBorder="1"/>
    <xf numFmtId="0" fontId="31" fillId="0" borderId="48" xfId="31" applyFill="1" applyAlignment="1">
      <alignment horizontal="left" wrapText="1"/>
    </xf>
    <xf numFmtId="14" fontId="31" fillId="0" borderId="48" xfId="31" applyNumberFormat="1" applyFill="1" applyAlignment="1">
      <alignment horizontal="left" wrapText="1"/>
    </xf>
    <xf numFmtId="0" fontId="4" fillId="0" borderId="0" xfId="15" applyAlignment="1">
      <alignment wrapText="1"/>
    </xf>
    <xf numFmtId="0" fontId="4" fillId="0" borderId="0" xfId="32" applyFont="1" applyAlignment="1">
      <alignment horizontal="center"/>
    </xf>
    <xf numFmtId="1" fontId="4" fillId="0" borderId="0" xfId="32" applyNumberFormat="1" applyFont="1"/>
    <xf numFmtId="0" fontId="4" fillId="0" borderId="0" xfId="32" applyFont="1"/>
    <xf numFmtId="14" fontId="4" fillId="0" borderId="0" xfId="15" applyNumberFormat="1"/>
    <xf numFmtId="44" fontId="4" fillId="0" borderId="0" xfId="15" applyNumberFormat="1"/>
    <xf numFmtId="14" fontId="4" fillId="0" borderId="0" xfId="32" applyNumberFormat="1" applyFont="1"/>
    <xf numFmtId="0" fontId="11" fillId="0" borderId="0" xfId="32" applyFont="1" applyAlignment="1">
      <alignment horizontal="left"/>
    </xf>
    <xf numFmtId="9" fontId="4" fillId="0" borderId="0" xfId="21" applyNumberFormat="1"/>
    <xf numFmtId="0" fontId="6" fillId="0" borderId="0" xfId="20" applyFont="1" applyAlignment="1">
      <alignment horizontal="left"/>
    </xf>
    <xf numFmtId="0" fontId="6" fillId="0" borderId="0" xfId="20" applyFont="1" applyAlignment="1">
      <alignment horizontal="left" wrapText="1"/>
    </xf>
    <xf numFmtId="0" fontId="11" fillId="0" borderId="0" xfId="33" applyAlignment="1">
      <alignment horizontal="center" wrapText="1"/>
    </xf>
    <xf numFmtId="0" fontId="11" fillId="0" borderId="0" xfId="33" applyAlignment="1">
      <alignment wrapText="1"/>
    </xf>
    <xf numFmtId="0" fontId="4" fillId="0" borderId="0" xfId="20" applyFont="1" applyAlignment="1">
      <alignment horizontal="left"/>
    </xf>
    <xf numFmtId="168" fontId="11" fillId="0" borderId="0" xfId="4" applyNumberFormat="1" applyFont="1" applyFill="1" applyBorder="1" applyAlignment="1">
      <alignment horizontal="right" wrapText="1"/>
    </xf>
    <xf numFmtId="0" fontId="4" fillId="0" borderId="0" xfId="20" applyFont="1"/>
    <xf numFmtId="0" fontId="4" fillId="0" borderId="0" xfId="20" applyFont="1" applyAlignment="1">
      <alignment horizontal="center"/>
    </xf>
    <xf numFmtId="168" fontId="4" fillId="0" borderId="0" xfId="4" applyNumberFormat="1" applyFont="1" applyFill="1" applyAlignment="1">
      <alignment horizontal="left"/>
    </xf>
    <xf numFmtId="168" fontId="4" fillId="0" borderId="0" xfId="4" applyNumberFormat="1" applyFont="1" applyFill="1" applyBorder="1" applyAlignment="1">
      <alignment horizontal="left"/>
    </xf>
    <xf numFmtId="168" fontId="11" fillId="0" borderId="0" xfId="4" applyNumberFormat="1" applyFont="1" applyFill="1" applyAlignment="1">
      <alignment horizontal="right" wrapText="1"/>
    </xf>
    <xf numFmtId="0" fontId="4" fillId="0" borderId="1" xfId="20" applyFont="1" applyBorder="1" applyAlignment="1">
      <alignment horizontal="center"/>
    </xf>
    <xf numFmtId="0" fontId="4" fillId="0" borderId="1" xfId="20" applyFont="1" applyBorder="1"/>
    <xf numFmtId="0" fontId="4" fillId="0" borderId="1" xfId="20" applyFont="1" applyBorder="1" applyAlignment="1">
      <alignment horizontal="left"/>
    </xf>
    <xf numFmtId="168" fontId="4" fillId="0" borderId="1" xfId="4" applyNumberFormat="1" applyFont="1" applyFill="1" applyBorder="1" applyAlignment="1">
      <alignment horizontal="left"/>
    </xf>
    <xf numFmtId="0" fontId="11" fillId="0" borderId="1" xfId="33" applyBorder="1" applyAlignment="1">
      <alignment horizontal="center" wrapText="1"/>
    </xf>
    <xf numFmtId="0" fontId="11" fillId="0" borderId="1" xfId="33" applyBorder="1" applyAlignment="1">
      <alignment wrapText="1"/>
    </xf>
    <xf numFmtId="168" fontId="11" fillId="0" borderId="1" xfId="4" applyNumberFormat="1" applyFont="1" applyFill="1" applyBorder="1" applyAlignment="1">
      <alignment horizontal="right" wrapText="1"/>
    </xf>
    <xf numFmtId="0" fontId="5" fillId="0" borderId="0" xfId="19"/>
    <xf numFmtId="0" fontId="5" fillId="0" borderId="16" xfId="19" applyBorder="1"/>
    <xf numFmtId="9" fontId="5" fillId="0" borderId="17" xfId="19" applyNumberFormat="1" applyBorder="1"/>
    <xf numFmtId="0" fontId="5" fillId="2" borderId="21" xfId="19" applyFill="1" applyBorder="1"/>
    <xf numFmtId="0" fontId="5" fillId="0" borderId="32" xfId="19" applyBorder="1" applyAlignment="1">
      <alignment horizontal="right"/>
    </xf>
    <xf numFmtId="44" fontId="5" fillId="0" borderId="0" xfId="13" applyFont="1"/>
    <xf numFmtId="44" fontId="5" fillId="0" borderId="0" xfId="4" applyFont="1"/>
    <xf numFmtId="44" fontId="5" fillId="2" borderId="20" xfId="13" applyFont="1" applyFill="1" applyBorder="1"/>
    <xf numFmtId="0" fontId="5" fillId="0" borderId="18" xfId="19" applyBorder="1" applyAlignment="1">
      <alignment horizontal="right"/>
    </xf>
    <xf numFmtId="44" fontId="5" fillId="2" borderId="22" xfId="13" applyFont="1" applyFill="1" applyBorder="1"/>
    <xf numFmtId="0" fontId="5" fillId="0" borderId="19" xfId="19" applyBorder="1" applyAlignment="1">
      <alignment horizontal="right"/>
    </xf>
    <xf numFmtId="44" fontId="5" fillId="2" borderId="23" xfId="13" applyFont="1" applyFill="1" applyBorder="1"/>
    <xf numFmtId="166" fontId="5" fillId="2" borderId="23" xfId="13" applyNumberFormat="1" applyFont="1" applyFill="1" applyBorder="1"/>
    <xf numFmtId="0" fontId="33" fillId="0" borderId="49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/>
    <xf numFmtId="0" fontId="6" fillId="2" borderId="34" xfId="28" applyFont="1" applyFill="1" applyBorder="1" applyAlignment="1">
      <alignment horizontal="center"/>
    </xf>
    <xf numFmtId="0" fontId="3" fillId="0" borderId="0" xfId="34"/>
    <xf numFmtId="0" fontId="6" fillId="0" borderId="0" xfId="34" applyFont="1"/>
    <xf numFmtId="0" fontId="4" fillId="0" borderId="0" xfId="15" applyAlignment="1">
      <alignment horizontal="right"/>
    </xf>
    <xf numFmtId="14" fontId="4" fillId="6" borderId="50" xfId="15" applyNumberFormat="1" applyFill="1" applyBorder="1"/>
    <xf numFmtId="0" fontId="4" fillId="6" borderId="50" xfId="15" applyFill="1" applyBorder="1"/>
    <xf numFmtId="172" fontId="6" fillId="0" borderId="50" xfId="35" applyFont="1" applyBorder="1" applyAlignment="1">
      <alignment horizontal="center" vertical="center" wrapText="1"/>
    </xf>
    <xf numFmtId="0" fontId="6" fillId="0" borderId="0" xfId="15" applyFont="1" applyAlignment="1">
      <alignment horizontal="center" vertical="center" wrapText="1"/>
    </xf>
    <xf numFmtId="172" fontId="4" fillId="0" borderId="50" xfId="35" applyBorder="1" applyAlignment="1">
      <alignment vertical="center"/>
    </xf>
    <xf numFmtId="172" fontId="4" fillId="0" borderId="50" xfId="35" applyFont="1" applyBorder="1" applyAlignment="1">
      <alignment vertical="center"/>
    </xf>
    <xf numFmtId="14" fontId="4" fillId="0" borderId="50" xfId="15" applyNumberFormat="1" applyBorder="1" applyAlignment="1">
      <alignment horizontal="center" vertical="center"/>
    </xf>
    <xf numFmtId="1" fontId="4" fillId="0" borderId="50" xfId="35" applyNumberFormat="1" applyBorder="1" applyAlignment="1">
      <alignment horizontal="center" vertical="center"/>
    </xf>
    <xf numFmtId="0" fontId="4" fillId="0" borderId="0" xfId="15" applyAlignment="1">
      <alignment vertical="center"/>
    </xf>
    <xf numFmtId="0" fontId="4" fillId="0" borderId="0" xfId="15" applyAlignment="1">
      <alignment horizontal="center"/>
    </xf>
    <xf numFmtId="172" fontId="4" fillId="0" borderId="0" xfId="35" applyFont="1" applyFill="1" applyBorder="1" applyAlignment="1">
      <alignment vertical="center"/>
    </xf>
    <xf numFmtId="0" fontId="13" fillId="0" borderId="0" xfId="15" applyFont="1" applyAlignment="1">
      <alignment horizontal="centerContinuous" vertical="center"/>
    </xf>
    <xf numFmtId="0" fontId="13" fillId="0" borderId="51" xfId="15" applyFont="1" applyBorder="1" applyAlignment="1">
      <alignment horizontal="centerContinuous" vertical="center"/>
    </xf>
    <xf numFmtId="0" fontId="4" fillId="0" borderId="52" xfId="15" applyBorder="1" applyAlignment="1">
      <alignment horizontal="center" vertical="center" wrapText="1"/>
    </xf>
    <xf numFmtId="0" fontId="4" fillId="0" borderId="53" xfId="15" applyBorder="1" applyAlignment="1">
      <alignment horizontal="center" vertical="center" wrapText="1"/>
    </xf>
    <xf numFmtId="0" fontId="4" fillId="0" borderId="57" xfId="15" applyBorder="1" applyAlignment="1">
      <alignment horizontal="center" vertical="center" wrapText="1"/>
    </xf>
    <xf numFmtId="9" fontId="4" fillId="6" borderId="58" xfId="15" applyNumberFormat="1" applyFill="1" applyBorder="1" applyAlignment="1">
      <alignment horizontal="center"/>
    </xf>
    <xf numFmtId="9" fontId="4" fillId="6" borderId="59" xfId="15" applyNumberFormat="1" applyFill="1" applyBorder="1" applyAlignment="1">
      <alignment horizontal="center"/>
    </xf>
    <xf numFmtId="9" fontId="4" fillId="6" borderId="60" xfId="15" applyNumberFormat="1" applyFill="1" applyBorder="1" applyAlignment="1">
      <alignment horizontal="center"/>
    </xf>
    <xf numFmtId="0" fontId="4" fillId="0" borderId="61" xfId="15" applyBorder="1"/>
    <xf numFmtId="0" fontId="4" fillId="0" borderId="62" xfId="15" applyBorder="1"/>
    <xf numFmtId="9" fontId="3" fillId="0" borderId="62" xfId="36" applyFont="1" applyBorder="1" applyAlignment="1">
      <alignment horizontal="center"/>
    </xf>
    <xf numFmtId="9" fontId="3" fillId="0" borderId="63" xfId="36" applyFont="1" applyBorder="1" applyAlignment="1">
      <alignment horizontal="center"/>
    </xf>
    <xf numFmtId="9" fontId="4" fillId="6" borderId="64" xfId="15" applyNumberFormat="1" applyFill="1" applyBorder="1" applyAlignment="1">
      <alignment horizontal="center"/>
    </xf>
    <xf numFmtId="0" fontId="4" fillId="0" borderId="65" xfId="15" applyBorder="1"/>
    <xf numFmtId="0" fontId="4" fillId="0" borderId="66" xfId="15" applyBorder="1"/>
    <xf numFmtId="9" fontId="3" fillId="0" borderId="66" xfId="36" applyFont="1" applyBorder="1" applyAlignment="1">
      <alignment horizontal="center"/>
    </xf>
    <xf numFmtId="9" fontId="3" fillId="0" borderId="67" xfId="36" applyFont="1" applyBorder="1" applyAlignment="1">
      <alignment horizontal="center"/>
    </xf>
    <xf numFmtId="9" fontId="4" fillId="6" borderId="68" xfId="15" applyNumberFormat="1" applyFill="1" applyBorder="1" applyAlignment="1">
      <alignment horizontal="center"/>
    </xf>
    <xf numFmtId="0" fontId="4" fillId="0" borderId="69" xfId="15" applyBorder="1"/>
    <xf numFmtId="0" fontId="4" fillId="0" borderId="70" xfId="15" applyBorder="1"/>
    <xf numFmtId="9" fontId="3" fillId="0" borderId="70" xfId="36" applyFont="1" applyBorder="1" applyAlignment="1">
      <alignment horizontal="center"/>
    </xf>
    <xf numFmtId="9" fontId="3" fillId="0" borderId="71" xfId="36" applyFont="1" applyBorder="1" applyAlignment="1">
      <alignment horizontal="center"/>
    </xf>
    <xf numFmtId="9" fontId="4" fillId="6" borderId="72" xfId="15" applyNumberFormat="1" applyFill="1" applyBorder="1" applyAlignment="1">
      <alignment horizontal="center"/>
    </xf>
    <xf numFmtId="9" fontId="4" fillId="6" borderId="62" xfId="15" applyNumberFormat="1" applyFill="1" applyBorder="1" applyAlignment="1">
      <alignment horizontal="center"/>
    </xf>
    <xf numFmtId="9" fontId="4" fillId="6" borderId="73" xfId="15" applyNumberFormat="1" applyFill="1" applyBorder="1" applyAlignment="1">
      <alignment horizontal="center"/>
    </xf>
    <xf numFmtId="9" fontId="4" fillId="6" borderId="66" xfId="15" applyNumberFormat="1" applyFill="1" applyBorder="1" applyAlignment="1">
      <alignment horizontal="center"/>
    </xf>
    <xf numFmtId="9" fontId="4" fillId="6" borderId="74" xfId="15" applyNumberFormat="1" applyFill="1" applyBorder="1" applyAlignment="1">
      <alignment horizontal="center"/>
    </xf>
    <xf numFmtId="9" fontId="4" fillId="6" borderId="70" xfId="15" applyNumberFormat="1" applyFill="1" applyBorder="1" applyAlignment="1">
      <alignment horizontal="center"/>
    </xf>
    <xf numFmtId="9" fontId="4" fillId="6" borderId="75" xfId="15" applyNumberFormat="1" applyFill="1" applyBorder="1" applyAlignment="1">
      <alignment horizontal="center"/>
    </xf>
    <xf numFmtId="0" fontId="3" fillId="7" borderId="78" xfId="34" applyFill="1" applyBorder="1"/>
    <xf numFmtId="0" fontId="3" fillId="7" borderId="81" xfId="34" applyFill="1" applyBorder="1"/>
    <xf numFmtId="0" fontId="3" fillId="7" borderId="84" xfId="34" applyFill="1" applyBorder="1"/>
    <xf numFmtId="9" fontId="4" fillId="6" borderId="57" xfId="15" applyNumberFormat="1" applyFill="1" applyBorder="1" applyAlignment="1">
      <alignment horizontal="center"/>
    </xf>
    <xf numFmtId="0" fontId="13" fillId="8" borderId="0" xfId="15" applyFont="1" applyFill="1"/>
    <xf numFmtId="0" fontId="6" fillId="8" borderId="0" xfId="15" applyFont="1" applyFill="1"/>
    <xf numFmtId="0" fontId="4" fillId="9" borderId="0" xfId="15" applyFill="1"/>
    <xf numFmtId="0" fontId="6" fillId="10" borderId="86" xfId="15" applyFont="1" applyFill="1" applyBorder="1"/>
    <xf numFmtId="0" fontId="6" fillId="10" borderId="87" xfId="15" applyFont="1" applyFill="1" applyBorder="1"/>
    <xf numFmtId="0" fontId="4" fillId="10" borderId="87" xfId="15" applyFill="1" applyBorder="1"/>
    <xf numFmtId="0" fontId="4" fillId="10" borderId="88" xfId="15" applyFill="1" applyBorder="1"/>
    <xf numFmtId="0" fontId="4" fillId="10" borderId="86" xfId="15" applyFill="1" applyBorder="1"/>
    <xf numFmtId="0" fontId="6" fillId="10" borderId="87" xfId="15" applyFont="1" applyFill="1" applyBorder="1" applyAlignment="1">
      <alignment horizontal="center"/>
    </xf>
    <xf numFmtId="0" fontId="6" fillId="10" borderId="89" xfId="15" applyFont="1" applyFill="1" applyBorder="1" applyAlignment="1">
      <alignment horizontal="center"/>
    </xf>
    <xf numFmtId="0" fontId="4" fillId="10" borderId="90" xfId="15" applyFill="1" applyBorder="1"/>
    <xf numFmtId="0" fontId="4" fillId="10" borderId="91" xfId="15" applyFill="1" applyBorder="1"/>
    <xf numFmtId="0" fontId="4" fillId="10" borderId="91" xfId="15" applyFill="1" applyBorder="1" applyAlignment="1">
      <alignment horizontal="center"/>
    </xf>
    <xf numFmtId="0" fontId="4" fillId="10" borderId="92" xfId="15" applyFill="1" applyBorder="1" applyAlignment="1">
      <alignment horizontal="center"/>
    </xf>
    <xf numFmtId="0" fontId="4" fillId="0" borderId="93" xfId="15" applyBorder="1"/>
    <xf numFmtId="1" fontId="0" fillId="0" borderId="0" xfId="37" applyNumberFormat="1" applyFont="1" applyBorder="1"/>
    <xf numFmtId="0" fontId="4" fillId="6" borderId="94" xfId="15" applyFill="1" applyBorder="1"/>
    <xf numFmtId="0" fontId="4" fillId="0" borderId="90" xfId="15" applyBorder="1"/>
    <xf numFmtId="0" fontId="4" fillId="0" borderId="91" xfId="15" applyBorder="1"/>
    <xf numFmtId="1" fontId="6" fillId="6" borderId="91" xfId="37" applyNumberFormat="1" applyFont="1" applyFill="1" applyBorder="1"/>
    <xf numFmtId="0" fontId="4" fillId="0" borderId="86" xfId="15" applyBorder="1"/>
    <xf numFmtId="0" fontId="4" fillId="0" borderId="87" xfId="15" applyBorder="1"/>
    <xf numFmtId="1" fontId="0" fillId="0" borderId="87" xfId="37" applyNumberFormat="1" applyFont="1" applyBorder="1"/>
    <xf numFmtId="9" fontId="4" fillId="11" borderId="0" xfId="15" applyNumberFormat="1" applyFill="1"/>
    <xf numFmtId="1" fontId="6" fillId="6" borderId="0" xfId="37" applyNumberFormat="1" applyFont="1" applyFill="1" applyBorder="1"/>
    <xf numFmtId="1" fontId="4" fillId="0" borderId="0" xfId="37" applyNumberFormat="1" applyFont="1" applyBorder="1"/>
    <xf numFmtId="1" fontId="6" fillId="0" borderId="0" xfId="37" applyNumberFormat="1" applyFont="1" applyBorder="1"/>
    <xf numFmtId="0" fontId="4" fillId="0" borderId="94" xfId="15" applyBorder="1"/>
    <xf numFmtId="0" fontId="6" fillId="0" borderId="90" xfId="15" applyFont="1" applyBorder="1"/>
    <xf numFmtId="0" fontId="6" fillId="0" borderId="91" xfId="15" applyFont="1" applyBorder="1"/>
    <xf numFmtId="0" fontId="4" fillId="6" borderId="92" xfId="15" applyFill="1" applyBorder="1"/>
    <xf numFmtId="0" fontId="2" fillId="0" borderId="0" xfId="34" applyFont="1"/>
    <xf numFmtId="0" fontId="5" fillId="0" borderId="0" xfId="16" applyFont="1" applyAlignment="1">
      <alignment horizontal="center" vertical="center"/>
    </xf>
    <xf numFmtId="0" fontId="13" fillId="0" borderId="0" xfId="16" applyFont="1" applyAlignment="1">
      <alignment horizontal="left" vertical="center"/>
    </xf>
    <xf numFmtId="0" fontId="1" fillId="0" borderId="0" xfId="34" applyFont="1"/>
    <xf numFmtId="0" fontId="27" fillId="5" borderId="0" xfId="23" applyFont="1" applyFill="1" applyAlignment="1">
      <alignment horizontal="center" vertical="center"/>
    </xf>
    <xf numFmtId="0" fontId="13" fillId="2" borderId="0" xfId="23" applyFont="1" applyFill="1" applyAlignment="1">
      <alignment horizontal="center" vertical="center"/>
    </xf>
    <xf numFmtId="0" fontId="29" fillId="5" borderId="46" xfId="23" applyFont="1" applyFill="1" applyBorder="1"/>
    <xf numFmtId="0" fontId="29" fillId="5" borderId="47" xfId="23" applyFont="1" applyFill="1" applyBorder="1"/>
    <xf numFmtId="0" fontId="2" fillId="0" borderId="0" xfId="34" applyFont="1"/>
    <xf numFmtId="0" fontId="3" fillId="0" borderId="0" xfId="34"/>
    <xf numFmtId="0" fontId="3" fillId="0" borderId="76" xfId="34" applyBorder="1"/>
    <xf numFmtId="0" fontId="3" fillId="0" borderId="77" xfId="34" applyBorder="1"/>
    <xf numFmtId="0" fontId="3" fillId="0" borderId="79" xfId="34" applyBorder="1"/>
    <xf numFmtId="0" fontId="3" fillId="0" borderId="80" xfId="34" applyBorder="1"/>
    <xf numFmtId="0" fontId="3" fillId="0" borderId="79" xfId="34" applyBorder="1" applyAlignment="1">
      <alignment wrapText="1"/>
    </xf>
    <xf numFmtId="0" fontId="3" fillId="0" borderId="80" xfId="34" applyBorder="1" applyAlignment="1">
      <alignment wrapText="1"/>
    </xf>
    <xf numFmtId="0" fontId="3" fillId="0" borderId="82" xfId="34" applyBorder="1"/>
    <xf numFmtId="0" fontId="3" fillId="0" borderId="83" xfId="34" applyBorder="1"/>
    <xf numFmtId="0" fontId="35" fillId="0" borderId="0" xfId="34" applyFont="1" applyAlignment="1">
      <alignment horizontal="center"/>
    </xf>
    <xf numFmtId="0" fontId="8" fillId="0" borderId="0" xfId="34" applyFont="1" applyAlignment="1">
      <alignment horizontal="center"/>
    </xf>
    <xf numFmtId="0" fontId="5" fillId="0" borderId="54" xfId="15" applyFont="1" applyBorder="1" applyAlignment="1">
      <alignment horizontal="center" vertical="center" wrapText="1"/>
    </xf>
    <xf numFmtId="0" fontId="5" fillId="0" borderId="55" xfId="15" applyFont="1" applyBorder="1" applyAlignment="1">
      <alignment horizontal="center" vertical="center" wrapText="1"/>
    </xf>
    <xf numFmtId="0" fontId="5" fillId="0" borderId="56" xfId="15" applyFont="1" applyBorder="1" applyAlignment="1">
      <alignment horizontal="center" vertical="center" wrapText="1"/>
    </xf>
    <xf numFmtId="0" fontId="4" fillId="0" borderId="61" xfId="15" applyBorder="1"/>
    <xf numFmtId="0" fontId="4" fillId="0" borderId="62" xfId="15" applyBorder="1"/>
    <xf numFmtId="0" fontId="4" fillId="0" borderId="65" xfId="15" applyBorder="1"/>
    <xf numFmtId="0" fontId="4" fillId="0" borderId="66" xfId="15" applyBorder="1"/>
    <xf numFmtId="0" fontId="4" fillId="0" borderId="69" xfId="15" applyBorder="1"/>
    <xf numFmtId="0" fontId="4" fillId="0" borderId="70" xfId="15" applyBorder="1"/>
    <xf numFmtId="0" fontId="4" fillId="0" borderId="85" xfId="15" applyBorder="1"/>
    <xf numFmtId="0" fontId="4" fillId="0" borderId="56" xfId="15" applyBorder="1"/>
  </cellXfs>
  <cellStyles count="38">
    <cellStyle name="Currency 2" xfId="1" xr:uid="{00000000-0005-0000-0000-000000000000}"/>
    <cellStyle name="Lien hypertexte" xfId="2" builtinId="8"/>
    <cellStyle name="Lien hypertexte 2" xfId="3" xr:uid="{00000000-0005-0000-0000-000002000000}"/>
    <cellStyle name="Milliers_exosup_dates(1)" xfId="35" xr:uid="{B77F5C7A-B0A6-4B05-96E6-79F3118BF66A}"/>
    <cellStyle name="Monétaire" xfId="4" builtinId="4"/>
    <cellStyle name="Monétaire 2" xfId="5" xr:uid="{00000000-0005-0000-0000-000004000000}"/>
    <cellStyle name="Monétaire 2 2" xfId="6" xr:uid="{00000000-0005-0000-0000-000005000000}"/>
    <cellStyle name="Monétaire 3" xfId="7" xr:uid="{00000000-0005-0000-0000-000006000000}"/>
    <cellStyle name="Monétaire 3 2" xfId="37" xr:uid="{C0651EC5-6FD8-4CE9-8851-90C82CE95F59}"/>
    <cellStyle name="Monétaire 4" xfId="8" xr:uid="{00000000-0005-0000-0000-000007000000}"/>
    <cellStyle name="Monétaire 5" xfId="9" xr:uid="{00000000-0005-0000-0000-000008000000}"/>
    <cellStyle name="Monétaire 5 2" xfId="25" xr:uid="{00000000-0005-0000-0000-000009000000}"/>
    <cellStyle name="Monétaire 6" xfId="10" xr:uid="{00000000-0005-0000-0000-00000A000000}"/>
    <cellStyle name="Monétaire 7" xfId="11" xr:uid="{00000000-0005-0000-0000-00000B000000}"/>
    <cellStyle name="Monétaire_Classeur3" xfId="12" xr:uid="{00000000-0005-0000-0000-00000C000000}"/>
    <cellStyle name="Monétaire_Feuil1" xfId="13" xr:uid="{00000000-0005-0000-0000-00000D000000}"/>
    <cellStyle name="Monétaire_Rapport des ventes" xfId="24" xr:uid="{00000000-0005-0000-0000-00000E000000}"/>
    <cellStyle name="Normal" xfId="0" builtinId="0"/>
    <cellStyle name="Normal 2" xfId="14" xr:uid="{00000000-0005-0000-0000-000010000000}"/>
    <cellStyle name="Normal 2 2" xfId="15" xr:uid="{00000000-0005-0000-0000-000011000000}"/>
    <cellStyle name="Normal 2 2 2" xfId="32" xr:uid="{D32B78DE-AD32-429D-BC1C-95599AF1ADF4}"/>
    <cellStyle name="Normal 3" xfId="16" xr:uid="{00000000-0005-0000-0000-000012000000}"/>
    <cellStyle name="Normal 3 2" xfId="17" xr:uid="{00000000-0005-0000-0000-000013000000}"/>
    <cellStyle name="Normal 3 3" xfId="30" xr:uid="{EB6A2518-075E-4BC3-B1F3-108B73F96089}"/>
    <cellStyle name="Normal 3_Exercices supplémentaires" xfId="26" xr:uid="{00000000-0005-0000-0000-000014000000}"/>
    <cellStyle name="Normal 4" xfId="27" xr:uid="{00000000-0005-0000-0000-000015000000}"/>
    <cellStyle name="Normal 5" xfId="29" xr:uid="{D82CEF52-4C71-46E9-9DE7-860EA05CFD01}"/>
    <cellStyle name="Normal 5 2" xfId="34" xr:uid="{83438697-EAAA-4194-B165-87E56E68A817}"/>
    <cellStyle name="Normal_Classeur3" xfId="18" xr:uid="{00000000-0005-0000-0000-000016000000}"/>
    <cellStyle name="Normal_Feuil1" xfId="19" xr:uid="{00000000-0005-0000-0000-000018000000}"/>
    <cellStyle name="Normal_Films" xfId="20" xr:uid="{00000000-0005-0000-0000-000019000000}"/>
    <cellStyle name="Normal_Films_1 2" xfId="33" xr:uid="{98EFEAE0-A2FE-4154-B484-C492689F0AD2}"/>
    <cellStyle name="Normal_Paie" xfId="21" xr:uid="{00000000-0005-0000-0000-00001B000000}"/>
    <cellStyle name="Normal_Rapport des ventes" xfId="23" xr:uid="{00000000-0005-0000-0000-00001C000000}"/>
    <cellStyle name="Normal_Statistique_Scolaire 2" xfId="28" xr:uid="{DE086AC8-85A7-4A07-A9F9-0CE4CEEB6BDE}"/>
    <cellStyle name="Pourcentage" xfId="22" builtinId="5"/>
    <cellStyle name="Pourcentage 3" xfId="36" xr:uid="{E9CA06C9-6287-4341-A54F-A9D25D547E28}"/>
    <cellStyle name="Total 2" xfId="31" xr:uid="{A72486C5-20F0-464B-A5AC-F169203315FD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47625</xdr:colOff>
      <xdr:row>0</xdr:row>
      <xdr:rowOff>47625</xdr:rowOff>
    </xdr:from>
    <xdr:to>
      <xdr:col>10</xdr:col>
      <xdr:colOff>723900</xdr:colOff>
      <xdr:row>6</xdr:row>
      <xdr:rowOff>123825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DFFD852-D21A-42A6-92D8-1C465A04AC81}"/>
            </a:ext>
          </a:extLst>
        </xdr:cNvPr>
        <xdr:cNvSpPr>
          <a:spLocks noChangeArrowheads="1"/>
        </xdr:cNvSpPr>
      </xdr:nvSpPr>
      <xdr:spPr bwMode="auto">
        <a:xfrm>
          <a:off x="5543550" y="47625"/>
          <a:ext cx="2962275" cy="1085850"/>
        </a:xfrm>
        <a:prstGeom prst="cloudCallout">
          <a:avLst>
            <a:gd name="adj1" fmla="val -56109"/>
            <a:gd name="adj2" fmla="val 29824"/>
          </a:avLst>
        </a:prstGeom>
        <a:solidFill>
          <a:srgbClr val="00FF00"/>
        </a:solidFill>
        <a:ln w="9525">
          <a:noFill/>
          <a:round/>
          <a:headEnd/>
          <a:tailEnd/>
        </a:ln>
        <a:effectLst>
          <a:prstShdw prst="shdw17" dist="17961" dir="2700000">
            <a:srgbClr val="00FF00">
              <a:gamma/>
              <a:shade val="60000"/>
              <a:invGamma/>
            </a:srgbClr>
          </a:prstShdw>
        </a:effectLst>
      </xdr:spPr>
      <xdr:txBody>
        <a:bodyPr vertOverflow="clip" wrap="square" lIns="27432" tIns="22860" rIns="0" bIns="0" anchor="t" upright="1"/>
        <a:lstStyle/>
        <a:p>
          <a:r>
            <a:rPr lang="fr-CA" sz="1100">
              <a:effectLst/>
              <a:latin typeface="+mn-lt"/>
              <a:ea typeface="+mn-ea"/>
              <a:cs typeface="+mn-cs"/>
            </a:rPr>
            <a:t>Insert the formulas into the yellow cells. Insert the currency format and remove the decimals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1"/>
  <sheetViews>
    <sheetView tabSelected="1" zoomScale="125" workbookViewId="0">
      <selection activeCell="B2" sqref="B2"/>
    </sheetView>
  </sheetViews>
  <sheetFormatPr baseColWidth="10" defaultColWidth="14.88671875" defaultRowHeight="24" customHeight="1" x14ac:dyDescent="0.25"/>
  <cols>
    <col min="1" max="1" width="10" style="37" customWidth="1"/>
    <col min="2" max="2" width="17.5546875" style="36" customWidth="1"/>
    <col min="3" max="3" width="9.88671875" style="25" customWidth="1"/>
    <col min="4" max="4" width="14.6640625" style="39" customWidth="1"/>
    <col min="5" max="5" width="14.6640625" style="36" customWidth="1"/>
    <col min="6" max="6" width="14.88671875" style="36" customWidth="1"/>
    <col min="7" max="7" width="12" style="36" customWidth="1"/>
    <col min="8" max="16384" width="14.88671875" style="36"/>
  </cols>
  <sheetData>
    <row r="1" spans="1:7" s="33" customFormat="1" ht="25.5" customHeight="1" thickBot="1" x14ac:dyDescent="0.3">
      <c r="A1" s="83" t="s">
        <v>353</v>
      </c>
      <c r="B1" s="83" t="s">
        <v>161</v>
      </c>
      <c r="C1" s="83" t="s">
        <v>183</v>
      </c>
      <c r="D1" s="83" t="s">
        <v>357</v>
      </c>
      <c r="E1" s="83" t="s">
        <v>0</v>
      </c>
    </row>
    <row r="2" spans="1:7" ht="21.75" customHeight="1" thickTop="1" x14ac:dyDescent="0.25">
      <c r="A2" s="34">
        <v>20</v>
      </c>
      <c r="B2" s="84" t="s">
        <v>366</v>
      </c>
      <c r="C2" s="25" t="s">
        <v>184</v>
      </c>
      <c r="D2" s="25">
        <v>200</v>
      </c>
      <c r="E2" s="25"/>
    </row>
    <row r="3" spans="1:7" ht="14.25" customHeight="1" x14ac:dyDescent="0.25">
      <c r="A3" s="34">
        <v>25</v>
      </c>
      <c r="B3" s="35" t="s">
        <v>185</v>
      </c>
      <c r="D3" s="25">
        <v>275</v>
      </c>
      <c r="E3" s="25"/>
    </row>
    <row r="4" spans="1:7" ht="14.25" customHeight="1" x14ac:dyDescent="0.25">
      <c r="A4" s="34">
        <v>15</v>
      </c>
      <c r="B4" s="84" t="s">
        <v>484</v>
      </c>
      <c r="D4" s="25">
        <v>95</v>
      </c>
      <c r="E4" s="25"/>
    </row>
    <row r="5" spans="1:7" ht="14.25" customHeight="1" x14ac:dyDescent="0.25">
      <c r="A5" s="34">
        <v>5</v>
      </c>
      <c r="B5" s="84" t="s">
        <v>367</v>
      </c>
      <c r="D5" s="25">
        <v>2350</v>
      </c>
      <c r="E5" s="25"/>
      <c r="G5" s="37"/>
    </row>
    <row r="6" spans="1:7" ht="14.25" customHeight="1" x14ac:dyDescent="0.25">
      <c r="A6" s="34">
        <v>10</v>
      </c>
      <c r="B6" s="84" t="s">
        <v>485</v>
      </c>
      <c r="D6" s="25">
        <v>750</v>
      </c>
      <c r="E6" s="25"/>
      <c r="G6" s="37"/>
    </row>
    <row r="7" spans="1:7" ht="14.25" customHeight="1" x14ac:dyDescent="0.25">
      <c r="D7" s="25"/>
      <c r="E7" s="25"/>
    </row>
    <row r="8" spans="1:7" ht="14.25" customHeight="1" x14ac:dyDescent="0.25">
      <c r="A8" s="84" t="s">
        <v>368</v>
      </c>
      <c r="D8" s="25"/>
      <c r="E8" s="25"/>
    </row>
    <row r="9" spans="1:7" ht="18.75" customHeight="1" x14ac:dyDescent="0.25">
      <c r="A9" s="156" t="s">
        <v>359</v>
      </c>
      <c r="D9" s="25">
        <v>0.05</v>
      </c>
      <c r="E9" s="25"/>
    </row>
    <row r="10" spans="1:7" ht="14.25" customHeight="1" x14ac:dyDescent="0.25">
      <c r="A10" s="156" t="s">
        <v>358</v>
      </c>
      <c r="D10" s="25">
        <v>9.9750000000000005E-2</v>
      </c>
      <c r="E10" s="25"/>
    </row>
    <row r="11" spans="1:7" ht="14.25" customHeight="1" x14ac:dyDescent="0.25">
      <c r="A11" s="38" t="s">
        <v>0</v>
      </c>
      <c r="D11" s="25"/>
      <c r="E11" s="25"/>
    </row>
  </sheetData>
  <printOptions horizontalCentered="1"/>
  <pageMargins left="0.78740157480314965" right="0.78740157480314965" top="0.98425196850393704" bottom="0.98425196850393704" header="0.51181102362204722" footer="0.51181102362204722"/>
  <pageSetup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5"/>
  <sheetViews>
    <sheetView workbookViewId="0">
      <selection activeCell="A2" sqref="A2"/>
    </sheetView>
  </sheetViews>
  <sheetFormatPr baseColWidth="10" defaultColWidth="11.44140625" defaultRowHeight="34.200000000000003" customHeight="1" x14ac:dyDescent="0.25"/>
  <cols>
    <col min="1" max="1" width="29.33203125" style="47" customWidth="1"/>
    <col min="2" max="2" width="12" style="48" bestFit="1" customWidth="1"/>
    <col min="3" max="3" width="24.44140625" style="47" customWidth="1"/>
    <col min="4" max="4" width="14.5546875" style="47" customWidth="1"/>
    <col min="5" max="5" width="13.88671875" style="47" customWidth="1"/>
    <col min="6" max="6" width="11.33203125" style="47" customWidth="1"/>
    <col min="7" max="7" width="11.88671875" style="47" customWidth="1"/>
    <col min="8" max="16384" width="11.44140625" style="47"/>
  </cols>
  <sheetData>
    <row r="1" spans="1:7" s="41" customFormat="1" ht="34.200000000000003" customHeight="1" x14ac:dyDescent="0.4">
      <c r="A1" s="40" t="s">
        <v>186</v>
      </c>
      <c r="B1" s="40"/>
      <c r="C1" s="40"/>
      <c r="D1" s="40"/>
      <c r="E1" s="40"/>
      <c r="F1" s="40"/>
      <c r="G1" s="40"/>
    </row>
    <row r="2" spans="1:7" s="42" customFormat="1" ht="34.200000000000003" customHeight="1" x14ac:dyDescent="0.25">
      <c r="A2" s="240" t="s">
        <v>419</v>
      </c>
      <c r="B2" s="43" t="s">
        <v>357</v>
      </c>
      <c r="C2" s="42" t="s">
        <v>214</v>
      </c>
    </row>
    <row r="3" spans="1:7" s="46" customFormat="1" ht="34.200000000000003" customHeight="1" x14ac:dyDescent="0.25">
      <c r="A3" s="44" t="s">
        <v>420</v>
      </c>
      <c r="B3" s="45">
        <v>695</v>
      </c>
      <c r="C3" s="239"/>
      <c r="D3" s="25"/>
      <c r="E3" s="25"/>
      <c r="F3" s="25"/>
      <c r="G3" s="25"/>
    </row>
    <row r="4" spans="1:7" s="46" customFormat="1" ht="34.200000000000003" customHeight="1" x14ac:dyDescent="0.25">
      <c r="A4" s="44" t="s">
        <v>421</v>
      </c>
      <c r="B4" s="45">
        <v>695</v>
      </c>
      <c r="C4" s="239"/>
      <c r="D4" s="25"/>
      <c r="E4" s="25"/>
      <c r="F4" s="25"/>
      <c r="G4" s="25"/>
    </row>
    <row r="5" spans="1:7" s="46" customFormat="1" ht="34.200000000000003" customHeight="1" x14ac:dyDescent="0.25">
      <c r="A5" s="44" t="s">
        <v>422</v>
      </c>
      <c r="B5" s="45">
        <v>895</v>
      </c>
      <c r="C5" s="239"/>
      <c r="D5" s="25"/>
      <c r="E5" s="25"/>
      <c r="F5" s="25"/>
      <c r="G5" s="25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orientation="landscape" horizontalDpi="300" verticalDpi="300" r:id="rId1"/>
  <headerFooter alignWithMargins="0">
    <oddHeader>&amp;CPréparé par Murielle Richard &amp;D</oddHeader>
    <oddFooter>&amp;L&amp;D &amp;T&amp;CPage &amp;P&amp;R&amp;F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352C8-A6E6-4094-9BEE-FFA692F9C614}">
  <dimension ref="A2:F26"/>
  <sheetViews>
    <sheetView workbookViewId="0">
      <selection activeCell="B13" sqref="B13"/>
    </sheetView>
  </sheetViews>
  <sheetFormatPr baseColWidth="10" defaultColWidth="11.5546875" defaultRowHeight="13.2" x14ac:dyDescent="0.25"/>
  <cols>
    <col min="1" max="1" width="11.5546875" style="71" customWidth="1"/>
    <col min="2" max="2" width="24.44140625" style="71" customWidth="1"/>
    <col min="3" max="4" width="11.5546875" style="71" customWidth="1"/>
    <col min="5" max="5" width="16.88671875" style="71" customWidth="1"/>
    <col min="6" max="6" width="13.6640625" style="71" customWidth="1"/>
    <col min="7" max="16384" width="11.5546875" style="71"/>
  </cols>
  <sheetData>
    <row r="2" spans="1:6" ht="20.399999999999999" customHeight="1" x14ac:dyDescent="0.25">
      <c r="B2" s="162" t="s">
        <v>449</v>
      </c>
      <c r="C2" s="163"/>
      <c r="D2" s="71" t="s">
        <v>430</v>
      </c>
      <c r="E2" s="162" t="s">
        <v>450</v>
      </c>
      <c r="F2" s="164">
        <v>30</v>
      </c>
    </row>
    <row r="4" spans="1:6" ht="26.4" x14ac:dyDescent="0.25">
      <c r="A4" s="165" t="s">
        <v>451</v>
      </c>
      <c r="B4" s="165" t="s">
        <v>452</v>
      </c>
      <c r="C4" s="165" t="s">
        <v>453</v>
      </c>
      <c r="D4" s="165" t="s">
        <v>454</v>
      </c>
      <c r="E4" s="165" t="s">
        <v>486</v>
      </c>
      <c r="F4" s="166"/>
    </row>
    <row r="5" spans="1:6" ht="18" customHeight="1" x14ac:dyDescent="0.25">
      <c r="A5" s="167" t="s">
        <v>431</v>
      </c>
      <c r="B5" s="168" t="s">
        <v>529</v>
      </c>
      <c r="C5" s="169">
        <f ca="1">TODAY()-30</f>
        <v>45092</v>
      </c>
      <c r="D5" s="169"/>
      <c r="E5" s="170"/>
      <c r="F5" s="171"/>
    </row>
    <row r="6" spans="1:6" ht="18" customHeight="1" x14ac:dyDescent="0.25">
      <c r="A6" s="167"/>
      <c r="B6" s="168" t="s">
        <v>530</v>
      </c>
      <c r="C6" s="169">
        <f ca="1">TODAY()</f>
        <v>45122</v>
      </c>
      <c r="D6" s="169"/>
      <c r="E6" s="170"/>
      <c r="F6" s="171"/>
    </row>
    <row r="7" spans="1:6" ht="18" customHeight="1" x14ac:dyDescent="0.25">
      <c r="A7" s="167"/>
      <c r="B7" s="168" t="s">
        <v>531</v>
      </c>
      <c r="C7" s="169">
        <f ca="1">TODAY()-25</f>
        <v>45097</v>
      </c>
      <c r="D7" s="169"/>
      <c r="E7" s="170"/>
      <c r="F7" s="171"/>
    </row>
    <row r="8" spans="1:6" ht="18" customHeight="1" x14ac:dyDescent="0.25">
      <c r="A8" s="167"/>
      <c r="B8" s="168" t="s">
        <v>532</v>
      </c>
      <c r="C8" s="169">
        <f ca="1">TODAY()-1</f>
        <v>45121</v>
      </c>
      <c r="D8" s="169"/>
      <c r="E8" s="170"/>
      <c r="F8" s="171"/>
    </row>
    <row r="9" spans="1:6" ht="18" customHeight="1" x14ac:dyDescent="0.25">
      <c r="A9" s="167"/>
      <c r="B9" s="168" t="s">
        <v>533</v>
      </c>
      <c r="C9" s="169">
        <f ca="1">TODAY()-10</f>
        <v>45112</v>
      </c>
      <c r="D9" s="169"/>
      <c r="E9" s="170"/>
      <c r="F9" s="171"/>
    </row>
    <row r="10" spans="1:6" ht="18" customHeight="1" x14ac:dyDescent="0.25">
      <c r="A10" s="167"/>
      <c r="B10" s="168" t="s">
        <v>432</v>
      </c>
      <c r="C10" s="169">
        <f ca="1">TODAY()-40</f>
        <v>45082</v>
      </c>
      <c r="D10" s="169"/>
      <c r="E10" s="170"/>
      <c r="F10" s="171"/>
    </row>
    <row r="11" spans="1:6" ht="18" customHeight="1" x14ac:dyDescent="0.25">
      <c r="A11" s="167"/>
      <c r="B11" s="168" t="s">
        <v>534</v>
      </c>
      <c r="C11" s="169">
        <f ca="1">TODAY()-20</f>
        <v>45102</v>
      </c>
      <c r="D11" s="169"/>
      <c r="E11" s="170"/>
      <c r="F11" s="171"/>
    </row>
    <row r="12" spans="1:6" ht="18" customHeight="1" x14ac:dyDescent="0.25">
      <c r="A12" s="167"/>
      <c r="B12" s="168" t="s">
        <v>535</v>
      </c>
      <c r="C12" s="169">
        <f ca="1">TODAY()-10</f>
        <v>45112</v>
      </c>
      <c r="D12" s="169"/>
      <c r="E12" s="170"/>
      <c r="F12" s="171"/>
    </row>
    <row r="13" spans="1:6" ht="18" customHeight="1" x14ac:dyDescent="0.25">
      <c r="A13" s="167"/>
      <c r="B13" s="168" t="s">
        <v>536</v>
      </c>
      <c r="C13" s="169">
        <f ca="1">TODAY()-31</f>
        <v>45091</v>
      </c>
      <c r="D13" s="169"/>
      <c r="E13" s="170"/>
      <c r="F13" s="171"/>
    </row>
    <row r="14" spans="1:6" ht="18" customHeight="1" x14ac:dyDescent="0.25">
      <c r="A14" s="167"/>
      <c r="B14" s="168" t="s">
        <v>537</v>
      </c>
      <c r="C14" s="169">
        <f ca="1">TODAY()-3</f>
        <v>45119</v>
      </c>
      <c r="D14" s="169"/>
      <c r="E14" s="170"/>
      <c r="F14" s="171"/>
    </row>
    <row r="15" spans="1:6" x14ac:dyDescent="0.25">
      <c r="C15" s="172"/>
      <c r="D15" s="172"/>
      <c r="E15" s="172"/>
      <c r="F15" s="172"/>
    </row>
    <row r="16" spans="1:6" x14ac:dyDescent="0.25">
      <c r="A16" s="173" t="s">
        <v>455</v>
      </c>
      <c r="C16" s="172"/>
      <c r="D16" s="172"/>
      <c r="E16" s="172"/>
      <c r="F16" s="172"/>
    </row>
    <row r="17" spans="1:6" x14ac:dyDescent="0.25">
      <c r="A17" s="173" t="s">
        <v>456</v>
      </c>
      <c r="C17" s="172"/>
      <c r="D17" s="172"/>
      <c r="E17" s="172"/>
      <c r="F17" s="172"/>
    </row>
    <row r="18" spans="1:6" x14ac:dyDescent="0.25">
      <c r="A18" s="71" t="s">
        <v>457</v>
      </c>
      <c r="C18" s="172"/>
      <c r="D18" s="172"/>
      <c r="E18" s="172"/>
      <c r="F18" s="172"/>
    </row>
    <row r="19" spans="1:6" x14ac:dyDescent="0.25">
      <c r="C19" s="172"/>
      <c r="D19" s="172"/>
      <c r="E19" s="172"/>
      <c r="F19" s="172"/>
    </row>
    <row r="20" spans="1:6" x14ac:dyDescent="0.25">
      <c r="C20" s="172"/>
      <c r="D20" s="172"/>
      <c r="E20" s="172"/>
      <c r="F20" s="172"/>
    </row>
    <row r="21" spans="1:6" x14ac:dyDescent="0.25">
      <c r="C21" s="172"/>
      <c r="D21" s="172"/>
      <c r="E21" s="172"/>
      <c r="F21" s="172"/>
    </row>
    <row r="22" spans="1:6" x14ac:dyDescent="0.25">
      <c r="C22" s="172"/>
      <c r="D22" s="172"/>
      <c r="E22" s="172"/>
      <c r="F22" s="172"/>
    </row>
    <row r="23" spans="1:6" x14ac:dyDescent="0.25">
      <c r="C23" s="172"/>
      <c r="D23" s="172"/>
      <c r="E23" s="172"/>
      <c r="F23" s="172"/>
    </row>
    <row r="24" spans="1:6" x14ac:dyDescent="0.25">
      <c r="C24" s="172"/>
      <c r="D24" s="172"/>
      <c r="F24" s="172"/>
    </row>
    <row r="25" spans="1:6" x14ac:dyDescent="0.25">
      <c r="C25" s="172"/>
      <c r="D25" s="172"/>
      <c r="F25" s="172"/>
    </row>
    <row r="26" spans="1:6" x14ac:dyDescent="0.25">
      <c r="C26" s="172"/>
      <c r="D26" s="172"/>
    </row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horizontalDpi="180" verticalDpi="180" r:id="rId1"/>
  <headerFooter alignWithMargins="0">
    <oddHeader>&amp;C&amp;U&amp;F/&amp;A</oddHeader>
    <oddFooter>&amp;L&amp;"Arial,Gras Italique"Sarah Pérutin&amp;C&amp;8&amp;P/&amp;N&amp;R&amp;"Arial,Gras Italique"&amp;8C2I-KARAÏBES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1"/>
  <sheetViews>
    <sheetView workbookViewId="0">
      <selection activeCell="A9" sqref="A9"/>
    </sheetView>
  </sheetViews>
  <sheetFormatPr baseColWidth="10" defaultColWidth="11.44140625" defaultRowHeight="24" customHeight="1" x14ac:dyDescent="0.25"/>
  <cols>
    <col min="1" max="1" width="30.109375" style="26" customWidth="1"/>
    <col min="2" max="3" width="20.44140625" style="26" customWidth="1"/>
    <col min="4" max="16384" width="11.44140625" style="26"/>
  </cols>
  <sheetData>
    <row r="1" spans="1:3" ht="33" customHeight="1" thickTop="1" x14ac:dyDescent="0.25">
      <c r="A1" s="49" t="s">
        <v>410</v>
      </c>
      <c r="B1" s="50">
        <v>0.12</v>
      </c>
      <c r="C1" s="51"/>
    </row>
    <row r="2" spans="1:3" ht="33" customHeight="1" x14ac:dyDescent="0.25">
      <c r="A2" s="52" t="s">
        <v>411</v>
      </c>
      <c r="B2" s="53" t="s">
        <v>412</v>
      </c>
      <c r="C2" s="54" t="s">
        <v>413</v>
      </c>
    </row>
    <row r="3" spans="1:3" ht="24" customHeight="1" x14ac:dyDescent="0.25">
      <c r="A3" s="55"/>
      <c r="B3" s="56"/>
      <c r="C3" s="57"/>
    </row>
    <row r="4" spans="1:3" ht="24" customHeight="1" x14ac:dyDescent="0.25">
      <c r="A4" s="58" t="s">
        <v>414</v>
      </c>
      <c r="B4" s="59">
        <v>3000</v>
      </c>
      <c r="C4" s="60"/>
    </row>
    <row r="5" spans="1:3" ht="24" customHeight="1" x14ac:dyDescent="0.25">
      <c r="A5" s="58" t="s">
        <v>415</v>
      </c>
      <c r="B5" s="61">
        <v>5000</v>
      </c>
      <c r="C5" s="62"/>
    </row>
    <row r="6" spans="1:3" ht="24" hidden="1" customHeight="1" x14ac:dyDescent="0.25">
      <c r="A6" s="58" t="s">
        <v>187</v>
      </c>
      <c r="B6" s="59">
        <v>50000</v>
      </c>
      <c r="C6" s="60"/>
    </row>
    <row r="7" spans="1:3" ht="24" customHeight="1" x14ac:dyDescent="0.25">
      <c r="A7" s="58" t="s">
        <v>416</v>
      </c>
      <c r="B7" s="61">
        <v>1500</v>
      </c>
      <c r="C7" s="62"/>
    </row>
    <row r="8" spans="1:3" ht="24" customHeight="1" x14ac:dyDescent="0.25">
      <c r="A8" s="58" t="s">
        <v>417</v>
      </c>
      <c r="B8" s="59">
        <v>2000</v>
      </c>
      <c r="C8" s="60"/>
    </row>
    <row r="9" spans="1:3" ht="24" customHeight="1" x14ac:dyDescent="0.25">
      <c r="A9" s="58" t="s">
        <v>418</v>
      </c>
      <c r="B9" s="61">
        <v>100</v>
      </c>
      <c r="C9" s="62"/>
    </row>
    <row r="10" spans="1:3" ht="24" customHeight="1" thickBot="1" x14ac:dyDescent="0.3">
      <c r="A10" s="63" t="s">
        <v>10</v>
      </c>
      <c r="B10" s="64"/>
      <c r="C10" s="65"/>
    </row>
    <row r="11" spans="1:3" ht="24" customHeight="1" thickTop="1" x14ac:dyDescent="0.25"/>
  </sheetData>
  <printOptions horizontalCentered="1"/>
  <pageMargins left="0.70866141732283472" right="0.70866141732283472" top="2.1259842519685042" bottom="0.74803149606299213" header="1.299212598425197" footer="0.31496062992125984"/>
  <pageSetup orientation="portrait" horizontalDpi="4294967293" r:id="rId1"/>
  <headerFooter>
    <oddHeader>&amp;C&amp;"Arial,Italique"&amp;14&amp;UIntérêt pour l'année 2008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C0930-4B58-40B1-96B9-5404795A3BED}">
  <dimension ref="A1:E29"/>
  <sheetViews>
    <sheetView workbookViewId="0">
      <selection activeCell="D29" sqref="D29"/>
    </sheetView>
  </sheetViews>
  <sheetFormatPr baseColWidth="10" defaultColWidth="11.44140625" defaultRowHeight="14.4" x14ac:dyDescent="0.3"/>
  <cols>
    <col min="1" max="1" width="37.6640625" style="160" customWidth="1"/>
    <col min="2" max="2" width="15.6640625" style="160" customWidth="1"/>
    <col min="3" max="256" width="11.44140625" style="160"/>
    <col min="257" max="257" width="13.109375" style="160" customWidth="1"/>
    <col min="258" max="258" width="15.6640625" style="160" customWidth="1"/>
    <col min="259" max="512" width="11.44140625" style="160"/>
    <col min="513" max="513" width="13.109375" style="160" customWidth="1"/>
    <col min="514" max="514" width="15.6640625" style="160" customWidth="1"/>
    <col min="515" max="768" width="11.44140625" style="160"/>
    <col min="769" max="769" width="13.109375" style="160" customWidth="1"/>
    <col min="770" max="770" width="15.6640625" style="160" customWidth="1"/>
    <col min="771" max="1024" width="11.44140625" style="160"/>
    <col min="1025" max="1025" width="13.109375" style="160" customWidth="1"/>
    <col min="1026" max="1026" width="15.6640625" style="160" customWidth="1"/>
    <col min="1027" max="1280" width="11.44140625" style="160"/>
    <col min="1281" max="1281" width="13.109375" style="160" customWidth="1"/>
    <col min="1282" max="1282" width="15.6640625" style="160" customWidth="1"/>
    <col min="1283" max="1536" width="11.44140625" style="160"/>
    <col min="1537" max="1537" width="13.109375" style="160" customWidth="1"/>
    <col min="1538" max="1538" width="15.6640625" style="160" customWidth="1"/>
    <col min="1539" max="1792" width="11.44140625" style="160"/>
    <col min="1793" max="1793" width="13.109375" style="160" customWidth="1"/>
    <col min="1794" max="1794" width="15.6640625" style="160" customWidth="1"/>
    <col min="1795" max="2048" width="11.44140625" style="160"/>
    <col min="2049" max="2049" width="13.109375" style="160" customWidth="1"/>
    <col min="2050" max="2050" width="15.6640625" style="160" customWidth="1"/>
    <col min="2051" max="2304" width="11.44140625" style="160"/>
    <col min="2305" max="2305" width="13.109375" style="160" customWidth="1"/>
    <col min="2306" max="2306" width="15.6640625" style="160" customWidth="1"/>
    <col min="2307" max="2560" width="11.44140625" style="160"/>
    <col min="2561" max="2561" width="13.109375" style="160" customWidth="1"/>
    <col min="2562" max="2562" width="15.6640625" style="160" customWidth="1"/>
    <col min="2563" max="2816" width="11.44140625" style="160"/>
    <col min="2817" max="2817" width="13.109375" style="160" customWidth="1"/>
    <col min="2818" max="2818" width="15.6640625" style="160" customWidth="1"/>
    <col min="2819" max="3072" width="11.44140625" style="160"/>
    <col min="3073" max="3073" width="13.109375" style="160" customWidth="1"/>
    <col min="3074" max="3074" width="15.6640625" style="160" customWidth="1"/>
    <col min="3075" max="3328" width="11.44140625" style="160"/>
    <col min="3329" max="3329" width="13.109375" style="160" customWidth="1"/>
    <col min="3330" max="3330" width="15.6640625" style="160" customWidth="1"/>
    <col min="3331" max="3584" width="11.44140625" style="160"/>
    <col min="3585" max="3585" width="13.109375" style="160" customWidth="1"/>
    <col min="3586" max="3586" width="15.6640625" style="160" customWidth="1"/>
    <col min="3587" max="3840" width="11.44140625" style="160"/>
    <col min="3841" max="3841" width="13.109375" style="160" customWidth="1"/>
    <col min="3842" max="3842" width="15.6640625" style="160" customWidth="1"/>
    <col min="3843" max="4096" width="11.44140625" style="160"/>
    <col min="4097" max="4097" width="13.109375" style="160" customWidth="1"/>
    <col min="4098" max="4098" width="15.6640625" style="160" customWidth="1"/>
    <col min="4099" max="4352" width="11.44140625" style="160"/>
    <col min="4353" max="4353" width="13.109375" style="160" customWidth="1"/>
    <col min="4354" max="4354" width="15.6640625" style="160" customWidth="1"/>
    <col min="4355" max="4608" width="11.44140625" style="160"/>
    <col min="4609" max="4609" width="13.109375" style="160" customWidth="1"/>
    <col min="4610" max="4610" width="15.6640625" style="160" customWidth="1"/>
    <col min="4611" max="4864" width="11.44140625" style="160"/>
    <col min="4865" max="4865" width="13.109375" style="160" customWidth="1"/>
    <col min="4866" max="4866" width="15.6640625" style="160" customWidth="1"/>
    <col min="4867" max="5120" width="11.44140625" style="160"/>
    <col min="5121" max="5121" width="13.109375" style="160" customWidth="1"/>
    <col min="5122" max="5122" width="15.6640625" style="160" customWidth="1"/>
    <col min="5123" max="5376" width="11.44140625" style="160"/>
    <col min="5377" max="5377" width="13.109375" style="160" customWidth="1"/>
    <col min="5378" max="5378" width="15.6640625" style="160" customWidth="1"/>
    <col min="5379" max="5632" width="11.44140625" style="160"/>
    <col min="5633" max="5633" width="13.109375" style="160" customWidth="1"/>
    <col min="5634" max="5634" width="15.6640625" style="160" customWidth="1"/>
    <col min="5635" max="5888" width="11.44140625" style="160"/>
    <col min="5889" max="5889" width="13.109375" style="160" customWidth="1"/>
    <col min="5890" max="5890" width="15.6640625" style="160" customWidth="1"/>
    <col min="5891" max="6144" width="11.44140625" style="160"/>
    <col min="6145" max="6145" width="13.109375" style="160" customWidth="1"/>
    <col min="6146" max="6146" width="15.6640625" style="160" customWidth="1"/>
    <col min="6147" max="6400" width="11.44140625" style="160"/>
    <col min="6401" max="6401" width="13.109375" style="160" customWidth="1"/>
    <col min="6402" max="6402" width="15.6640625" style="160" customWidth="1"/>
    <col min="6403" max="6656" width="11.44140625" style="160"/>
    <col min="6657" max="6657" width="13.109375" style="160" customWidth="1"/>
    <col min="6658" max="6658" width="15.6640625" style="160" customWidth="1"/>
    <col min="6659" max="6912" width="11.44140625" style="160"/>
    <col min="6913" max="6913" width="13.109375" style="160" customWidth="1"/>
    <col min="6914" max="6914" width="15.6640625" style="160" customWidth="1"/>
    <col min="6915" max="7168" width="11.44140625" style="160"/>
    <col min="7169" max="7169" width="13.109375" style="160" customWidth="1"/>
    <col min="7170" max="7170" width="15.6640625" style="160" customWidth="1"/>
    <col min="7171" max="7424" width="11.44140625" style="160"/>
    <col min="7425" max="7425" width="13.109375" style="160" customWidth="1"/>
    <col min="7426" max="7426" width="15.6640625" style="160" customWidth="1"/>
    <col min="7427" max="7680" width="11.44140625" style="160"/>
    <col min="7681" max="7681" width="13.109375" style="160" customWidth="1"/>
    <col min="7682" max="7682" width="15.6640625" style="160" customWidth="1"/>
    <col min="7683" max="7936" width="11.44140625" style="160"/>
    <col min="7937" max="7937" width="13.109375" style="160" customWidth="1"/>
    <col min="7938" max="7938" width="15.6640625" style="160" customWidth="1"/>
    <col min="7939" max="8192" width="11.44140625" style="160"/>
    <col min="8193" max="8193" width="13.109375" style="160" customWidth="1"/>
    <col min="8194" max="8194" width="15.6640625" style="160" customWidth="1"/>
    <col min="8195" max="8448" width="11.44140625" style="160"/>
    <col min="8449" max="8449" width="13.109375" style="160" customWidth="1"/>
    <col min="8450" max="8450" width="15.6640625" style="160" customWidth="1"/>
    <col min="8451" max="8704" width="11.44140625" style="160"/>
    <col min="8705" max="8705" width="13.109375" style="160" customWidth="1"/>
    <col min="8706" max="8706" width="15.6640625" style="160" customWidth="1"/>
    <col min="8707" max="8960" width="11.44140625" style="160"/>
    <col min="8961" max="8961" width="13.109375" style="160" customWidth="1"/>
    <col min="8962" max="8962" width="15.6640625" style="160" customWidth="1"/>
    <col min="8963" max="9216" width="11.44140625" style="160"/>
    <col min="9217" max="9217" width="13.109375" style="160" customWidth="1"/>
    <col min="9218" max="9218" width="15.6640625" style="160" customWidth="1"/>
    <col min="9219" max="9472" width="11.44140625" style="160"/>
    <col min="9473" max="9473" width="13.109375" style="160" customWidth="1"/>
    <col min="9474" max="9474" width="15.6640625" style="160" customWidth="1"/>
    <col min="9475" max="9728" width="11.44140625" style="160"/>
    <col min="9729" max="9729" width="13.109375" style="160" customWidth="1"/>
    <col min="9730" max="9730" width="15.6640625" style="160" customWidth="1"/>
    <col min="9731" max="9984" width="11.44140625" style="160"/>
    <col min="9985" max="9985" width="13.109375" style="160" customWidth="1"/>
    <col min="9986" max="9986" width="15.6640625" style="160" customWidth="1"/>
    <col min="9987" max="10240" width="11.44140625" style="160"/>
    <col min="10241" max="10241" width="13.109375" style="160" customWidth="1"/>
    <col min="10242" max="10242" width="15.6640625" style="160" customWidth="1"/>
    <col min="10243" max="10496" width="11.44140625" style="160"/>
    <col min="10497" max="10497" width="13.109375" style="160" customWidth="1"/>
    <col min="10498" max="10498" width="15.6640625" style="160" customWidth="1"/>
    <col min="10499" max="10752" width="11.44140625" style="160"/>
    <col min="10753" max="10753" width="13.109375" style="160" customWidth="1"/>
    <col min="10754" max="10754" width="15.6640625" style="160" customWidth="1"/>
    <col min="10755" max="11008" width="11.44140625" style="160"/>
    <col min="11009" max="11009" width="13.109375" style="160" customWidth="1"/>
    <col min="11010" max="11010" width="15.6640625" style="160" customWidth="1"/>
    <col min="11011" max="11264" width="11.44140625" style="160"/>
    <col min="11265" max="11265" width="13.109375" style="160" customWidth="1"/>
    <col min="11266" max="11266" width="15.6640625" style="160" customWidth="1"/>
    <col min="11267" max="11520" width="11.44140625" style="160"/>
    <col min="11521" max="11521" width="13.109375" style="160" customWidth="1"/>
    <col min="11522" max="11522" width="15.6640625" style="160" customWidth="1"/>
    <col min="11523" max="11776" width="11.44140625" style="160"/>
    <col min="11777" max="11777" width="13.109375" style="160" customWidth="1"/>
    <col min="11778" max="11778" width="15.6640625" style="160" customWidth="1"/>
    <col min="11779" max="12032" width="11.44140625" style="160"/>
    <col min="12033" max="12033" width="13.109375" style="160" customWidth="1"/>
    <col min="12034" max="12034" width="15.6640625" style="160" customWidth="1"/>
    <col min="12035" max="12288" width="11.44140625" style="160"/>
    <col min="12289" max="12289" width="13.109375" style="160" customWidth="1"/>
    <col min="12290" max="12290" width="15.6640625" style="160" customWidth="1"/>
    <col min="12291" max="12544" width="11.44140625" style="160"/>
    <col min="12545" max="12545" width="13.109375" style="160" customWidth="1"/>
    <col min="12546" max="12546" width="15.6640625" style="160" customWidth="1"/>
    <col min="12547" max="12800" width="11.44140625" style="160"/>
    <col min="12801" max="12801" width="13.109375" style="160" customWidth="1"/>
    <col min="12802" max="12802" width="15.6640625" style="160" customWidth="1"/>
    <col min="12803" max="13056" width="11.44140625" style="160"/>
    <col min="13057" max="13057" width="13.109375" style="160" customWidth="1"/>
    <col min="13058" max="13058" width="15.6640625" style="160" customWidth="1"/>
    <col min="13059" max="13312" width="11.44140625" style="160"/>
    <col min="13313" max="13313" width="13.109375" style="160" customWidth="1"/>
    <col min="13314" max="13314" width="15.6640625" style="160" customWidth="1"/>
    <col min="13315" max="13568" width="11.44140625" style="160"/>
    <col min="13569" max="13569" width="13.109375" style="160" customWidth="1"/>
    <col min="13570" max="13570" width="15.6640625" style="160" customWidth="1"/>
    <col min="13571" max="13824" width="11.44140625" style="160"/>
    <col min="13825" max="13825" width="13.109375" style="160" customWidth="1"/>
    <col min="13826" max="13826" width="15.6640625" style="160" customWidth="1"/>
    <col min="13827" max="14080" width="11.44140625" style="160"/>
    <col min="14081" max="14081" width="13.109375" style="160" customWidth="1"/>
    <col min="14082" max="14082" width="15.6640625" style="160" customWidth="1"/>
    <col min="14083" max="14336" width="11.44140625" style="160"/>
    <col min="14337" max="14337" width="13.109375" style="160" customWidth="1"/>
    <col min="14338" max="14338" width="15.6640625" style="160" customWidth="1"/>
    <col min="14339" max="14592" width="11.44140625" style="160"/>
    <col min="14593" max="14593" width="13.109375" style="160" customWidth="1"/>
    <col min="14594" max="14594" width="15.6640625" style="160" customWidth="1"/>
    <col min="14595" max="14848" width="11.44140625" style="160"/>
    <col min="14849" max="14849" width="13.109375" style="160" customWidth="1"/>
    <col min="14850" max="14850" width="15.6640625" style="160" customWidth="1"/>
    <col min="14851" max="15104" width="11.44140625" style="160"/>
    <col min="15105" max="15105" width="13.109375" style="160" customWidth="1"/>
    <col min="15106" max="15106" width="15.6640625" style="160" customWidth="1"/>
    <col min="15107" max="15360" width="11.44140625" style="160"/>
    <col min="15361" max="15361" width="13.109375" style="160" customWidth="1"/>
    <col min="15362" max="15362" width="15.6640625" style="160" customWidth="1"/>
    <col min="15363" max="15616" width="11.44140625" style="160"/>
    <col min="15617" max="15617" width="13.109375" style="160" customWidth="1"/>
    <col min="15618" max="15618" width="15.6640625" style="160" customWidth="1"/>
    <col min="15619" max="15872" width="11.44140625" style="160"/>
    <col min="15873" max="15873" width="13.109375" style="160" customWidth="1"/>
    <col min="15874" max="15874" width="15.6640625" style="160" customWidth="1"/>
    <col min="15875" max="16128" width="11.44140625" style="160"/>
    <col min="16129" max="16129" width="13.109375" style="160" customWidth="1"/>
    <col min="16130" max="16130" width="15.6640625" style="160" customWidth="1"/>
    <col min="16131" max="16384" width="11.44140625" style="160"/>
  </cols>
  <sheetData>
    <row r="1" spans="1:4" ht="17.399999999999999" x14ac:dyDescent="0.3">
      <c r="A1" s="256" t="s">
        <v>538</v>
      </c>
      <c r="B1" s="256"/>
      <c r="C1" s="256"/>
      <c r="D1" s="256"/>
    </row>
    <row r="4" spans="1:4" x14ac:dyDescent="0.3">
      <c r="B4" s="161" t="s">
        <v>197</v>
      </c>
      <c r="C4" s="161" t="s">
        <v>458</v>
      </c>
    </row>
    <row r="5" spans="1:4" x14ac:dyDescent="0.3">
      <c r="B5" s="161"/>
      <c r="C5" s="161"/>
    </row>
    <row r="6" spans="1:4" x14ac:dyDescent="0.3">
      <c r="A6" s="160" t="s">
        <v>459</v>
      </c>
      <c r="B6" s="160" t="s">
        <v>423</v>
      </c>
      <c r="C6" s="160">
        <v>3.2</v>
      </c>
    </row>
    <row r="7" spans="1:4" x14ac:dyDescent="0.3">
      <c r="A7" s="160" t="s">
        <v>460</v>
      </c>
      <c r="B7" s="160" t="s">
        <v>424</v>
      </c>
      <c r="C7" s="160">
        <v>4.3</v>
      </c>
    </row>
    <row r="8" spans="1:4" x14ac:dyDescent="0.3">
      <c r="A8" s="160" t="s">
        <v>461</v>
      </c>
      <c r="B8" s="160" t="s">
        <v>425</v>
      </c>
      <c r="C8" s="160">
        <v>2.9</v>
      </c>
    </row>
    <row r="9" spans="1:4" x14ac:dyDescent="0.3">
      <c r="A9" s="160" t="s">
        <v>462</v>
      </c>
      <c r="C9" s="160" t="s">
        <v>465</v>
      </c>
    </row>
    <row r="10" spans="1:4" x14ac:dyDescent="0.3">
      <c r="A10" s="160" t="s">
        <v>463</v>
      </c>
      <c r="B10" s="160" t="s">
        <v>426</v>
      </c>
      <c r="C10" s="160">
        <v>3.5</v>
      </c>
    </row>
    <row r="11" spans="1:4" x14ac:dyDescent="0.3">
      <c r="A11" s="160" t="s">
        <v>464</v>
      </c>
      <c r="B11" s="160" t="s">
        <v>427</v>
      </c>
      <c r="C11" s="160">
        <v>2.5</v>
      </c>
    </row>
    <row r="13" spans="1:4" x14ac:dyDescent="0.3">
      <c r="A13" s="257" t="s">
        <v>428</v>
      </c>
      <c r="B13" s="257"/>
      <c r="C13" s="257"/>
      <c r="D13" s="257"/>
    </row>
    <row r="14" spans="1:4" ht="15" thickBot="1" x14ac:dyDescent="0.35"/>
    <row r="15" spans="1:4" ht="19.5" customHeight="1" x14ac:dyDescent="0.3">
      <c r="A15" s="248" t="s">
        <v>466</v>
      </c>
      <c r="B15" s="249"/>
      <c r="C15" s="203"/>
    </row>
    <row r="16" spans="1:4" ht="19.5" customHeight="1" x14ac:dyDescent="0.3">
      <c r="A16" s="250" t="s">
        <v>467</v>
      </c>
      <c r="B16" s="251"/>
      <c r="C16" s="204"/>
    </row>
    <row r="17" spans="1:5" ht="45" customHeight="1" x14ac:dyDescent="0.3">
      <c r="A17" s="252" t="s">
        <v>470</v>
      </c>
      <c r="B17" s="253"/>
      <c r="C17" s="204"/>
    </row>
    <row r="18" spans="1:5" ht="30" customHeight="1" x14ac:dyDescent="0.3">
      <c r="A18" s="252" t="s">
        <v>469</v>
      </c>
      <c r="B18" s="253"/>
      <c r="C18" s="204"/>
    </row>
    <row r="19" spans="1:5" ht="15" thickBot="1" x14ac:dyDescent="0.35">
      <c r="A19" s="254" t="s">
        <v>468</v>
      </c>
      <c r="B19" s="255"/>
      <c r="C19" s="205"/>
    </row>
    <row r="25" spans="1:5" x14ac:dyDescent="0.3">
      <c r="A25" s="246" t="s">
        <v>511</v>
      </c>
      <c r="B25" s="247"/>
      <c r="C25" s="247"/>
      <c r="D25" s="238" t="s">
        <v>509</v>
      </c>
    </row>
    <row r="26" spans="1:5" x14ac:dyDescent="0.3">
      <c r="A26" s="246" t="s">
        <v>512</v>
      </c>
      <c r="B26" s="247"/>
      <c r="C26" s="247"/>
      <c r="D26" s="238" t="s">
        <v>374</v>
      </c>
    </row>
    <row r="27" spans="1:5" x14ac:dyDescent="0.3">
      <c r="A27" s="246" t="s">
        <v>513</v>
      </c>
      <c r="B27" s="247"/>
      <c r="C27" s="247"/>
      <c r="D27" s="238" t="s">
        <v>510</v>
      </c>
      <c r="E27" s="238" t="s">
        <v>516</v>
      </c>
    </row>
    <row r="28" spans="1:5" x14ac:dyDescent="0.3">
      <c r="A28" s="246" t="s">
        <v>514</v>
      </c>
      <c r="B28" s="247"/>
      <c r="C28" s="247"/>
      <c r="D28" s="241" t="s">
        <v>539</v>
      </c>
      <c r="E28" s="238" t="s">
        <v>517</v>
      </c>
    </row>
    <row r="29" spans="1:5" x14ac:dyDescent="0.3">
      <c r="A29" s="246" t="s">
        <v>515</v>
      </c>
      <c r="B29" s="247"/>
      <c r="C29" s="247"/>
      <c r="D29" s="160" t="s">
        <v>429</v>
      </c>
    </row>
  </sheetData>
  <mergeCells count="12">
    <mergeCell ref="A1:D1"/>
    <mergeCell ref="A13:D13"/>
    <mergeCell ref="A25:C25"/>
    <mergeCell ref="A26:C26"/>
    <mergeCell ref="A27:C27"/>
    <mergeCell ref="A29:C29"/>
    <mergeCell ref="A15:B15"/>
    <mergeCell ref="A16:B16"/>
    <mergeCell ref="A17:B17"/>
    <mergeCell ref="A18:B18"/>
    <mergeCell ref="A19:B19"/>
    <mergeCell ref="A28:C2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6E95E-C909-46C5-8F53-399F68155CA1}">
  <dimension ref="A1:H30"/>
  <sheetViews>
    <sheetView topLeftCell="A7" zoomScale="120" zoomScaleNormal="120" workbookViewId="0">
      <selection activeCell="D3" sqref="D3"/>
    </sheetView>
  </sheetViews>
  <sheetFormatPr baseColWidth="10" defaultColWidth="11.44140625" defaultRowHeight="13.2" x14ac:dyDescent="0.25"/>
  <cols>
    <col min="1" max="1" width="16.33203125" style="71" customWidth="1"/>
    <col min="2" max="2" width="12.6640625" style="71" customWidth="1"/>
    <col min="3" max="6" width="12.5546875" style="71" customWidth="1"/>
    <col min="7" max="16384" width="11.44140625" style="71"/>
  </cols>
  <sheetData>
    <row r="1" spans="1:7" x14ac:dyDescent="0.25">
      <c r="A1" s="71" t="s">
        <v>482</v>
      </c>
    </row>
    <row r="2" spans="1:7" x14ac:dyDescent="0.25">
      <c r="A2" s="71" t="s">
        <v>483</v>
      </c>
    </row>
    <row r="4" spans="1:7" ht="13.8" thickBot="1" x14ac:dyDescent="0.3"/>
    <row r="5" spans="1:7" ht="16.2" thickBot="1" x14ac:dyDescent="0.3">
      <c r="A5" s="174" t="s">
        <v>481</v>
      </c>
      <c r="B5" s="175"/>
      <c r="C5" s="175"/>
      <c r="D5" s="175"/>
      <c r="E5" s="175"/>
      <c r="F5" s="175"/>
      <c r="G5" s="174"/>
    </row>
    <row r="7" spans="1:7" ht="13.8" thickBot="1" x14ac:dyDescent="0.3"/>
    <row r="8" spans="1:7" ht="40.200000000000003" thickBot="1" x14ac:dyDescent="0.3">
      <c r="A8" s="176" t="s">
        <v>472</v>
      </c>
      <c r="B8" s="177" t="s">
        <v>473</v>
      </c>
      <c r="C8" s="258" t="s">
        <v>471</v>
      </c>
      <c r="D8" s="259"/>
      <c r="E8" s="259"/>
      <c r="F8" s="260"/>
      <c r="G8" s="178" t="s">
        <v>474</v>
      </c>
    </row>
    <row r="9" spans="1:7" ht="13.8" thickBot="1" x14ac:dyDescent="0.3">
      <c r="C9" s="179" t="s">
        <v>475</v>
      </c>
      <c r="D9" s="180" t="s">
        <v>476</v>
      </c>
      <c r="E9" s="180" t="s">
        <v>477</v>
      </c>
      <c r="F9" s="181" t="s">
        <v>478</v>
      </c>
    </row>
    <row r="10" spans="1:7" ht="13.8" thickBot="1" x14ac:dyDescent="0.3"/>
    <row r="11" spans="1:7" ht="14.4" x14ac:dyDescent="0.3">
      <c r="A11" s="182" t="s">
        <v>433</v>
      </c>
      <c r="B11" s="183" t="s">
        <v>434</v>
      </c>
      <c r="C11" s="184">
        <v>0.78</v>
      </c>
      <c r="D11" s="184">
        <v>0.89</v>
      </c>
      <c r="E11" s="184">
        <v>0.82</v>
      </c>
      <c r="F11" s="185">
        <v>0.84</v>
      </c>
      <c r="G11" s="186"/>
    </row>
    <row r="12" spans="1:7" ht="14.4" x14ac:dyDescent="0.3">
      <c r="A12" s="187" t="s">
        <v>435</v>
      </c>
      <c r="B12" s="188" t="s">
        <v>436</v>
      </c>
      <c r="C12" s="189">
        <v>0.87</v>
      </c>
      <c r="D12" s="189">
        <v>0.83</v>
      </c>
      <c r="E12" s="189">
        <v>0.79</v>
      </c>
      <c r="F12" s="190">
        <v>0.85</v>
      </c>
      <c r="G12" s="191"/>
    </row>
    <row r="13" spans="1:7" ht="14.4" x14ac:dyDescent="0.3">
      <c r="A13" s="187" t="s">
        <v>437</v>
      </c>
      <c r="B13" s="188" t="s">
        <v>438</v>
      </c>
      <c r="C13" s="189">
        <v>0.72</v>
      </c>
      <c r="D13" s="189">
        <v>0.79</v>
      </c>
      <c r="E13" s="189">
        <v>0.83</v>
      </c>
      <c r="F13" s="190">
        <v>0.8</v>
      </c>
      <c r="G13" s="191"/>
    </row>
    <row r="14" spans="1:7" ht="14.4" x14ac:dyDescent="0.3">
      <c r="A14" s="187" t="s">
        <v>439</v>
      </c>
      <c r="B14" s="188" t="s">
        <v>440</v>
      </c>
      <c r="C14" s="189">
        <v>0.89</v>
      </c>
      <c r="D14" s="189">
        <v>0.92</v>
      </c>
      <c r="E14" s="189">
        <v>0.88</v>
      </c>
      <c r="F14" s="190">
        <v>0.76</v>
      </c>
      <c r="G14" s="191"/>
    </row>
    <row r="15" spans="1:7" ht="14.4" x14ac:dyDescent="0.3">
      <c r="A15" s="187" t="s">
        <v>441</v>
      </c>
      <c r="B15" s="188" t="s">
        <v>442</v>
      </c>
      <c r="C15" s="189">
        <v>0.73</v>
      </c>
      <c r="D15" s="189">
        <v>0.81</v>
      </c>
      <c r="E15" s="189">
        <v>0.86</v>
      </c>
      <c r="F15" s="190">
        <v>0.84</v>
      </c>
      <c r="G15" s="191"/>
    </row>
    <row r="16" spans="1:7" ht="14.4" x14ac:dyDescent="0.3">
      <c r="A16" s="187" t="s">
        <v>443</v>
      </c>
      <c r="B16" s="188" t="s">
        <v>444</v>
      </c>
      <c r="C16" s="189">
        <v>0.64</v>
      </c>
      <c r="D16" s="189">
        <v>0.68</v>
      </c>
      <c r="E16" s="189">
        <v>0.79</v>
      </c>
      <c r="F16" s="190">
        <v>0.56999999999999995</v>
      </c>
      <c r="G16" s="191"/>
    </row>
    <row r="17" spans="1:8" ht="15" thickBot="1" x14ac:dyDescent="0.35">
      <c r="A17" s="192" t="s">
        <v>445</v>
      </c>
      <c r="B17" s="193" t="s">
        <v>446</v>
      </c>
      <c r="C17" s="194">
        <v>0.91</v>
      </c>
      <c r="D17" s="194">
        <v>0.95</v>
      </c>
      <c r="E17" s="194">
        <v>0.86</v>
      </c>
      <c r="F17" s="195">
        <v>0.92</v>
      </c>
      <c r="G17" s="196"/>
    </row>
    <row r="18" spans="1:8" x14ac:dyDescent="0.25">
      <c r="C18" s="172"/>
      <c r="D18" s="172"/>
      <c r="E18" s="172"/>
      <c r="F18" s="172"/>
      <c r="G18" s="172"/>
    </row>
    <row r="19" spans="1:8" ht="13.8" thickBot="1" x14ac:dyDescent="0.3">
      <c r="C19" s="172"/>
      <c r="D19" s="172"/>
      <c r="E19" s="172"/>
      <c r="F19" s="172"/>
      <c r="G19" s="172"/>
    </row>
    <row r="20" spans="1:8" x14ac:dyDescent="0.25">
      <c r="A20" s="261" t="s">
        <v>479</v>
      </c>
      <c r="B20" s="262"/>
      <c r="C20" s="197"/>
      <c r="D20" s="197"/>
      <c r="E20" s="197"/>
      <c r="F20" s="197"/>
      <c r="G20" s="198"/>
    </row>
    <row r="21" spans="1:8" x14ac:dyDescent="0.25">
      <c r="A21" s="263" t="s">
        <v>447</v>
      </c>
      <c r="B21" s="264"/>
      <c r="C21" s="199"/>
      <c r="D21" s="199"/>
      <c r="E21" s="199"/>
      <c r="F21" s="199"/>
      <c r="G21" s="200"/>
    </row>
    <row r="22" spans="1:8" ht="13.8" thickBot="1" x14ac:dyDescent="0.3">
      <c r="A22" s="265" t="s">
        <v>448</v>
      </c>
      <c r="B22" s="266"/>
      <c r="C22" s="201"/>
      <c r="D22" s="201"/>
      <c r="E22" s="201"/>
      <c r="F22" s="201"/>
      <c r="G22" s="202"/>
    </row>
    <row r="23" spans="1:8" ht="13.8" thickBot="1" x14ac:dyDescent="0.3"/>
    <row r="24" spans="1:8" ht="15" thickBot="1" x14ac:dyDescent="0.35">
      <c r="A24" s="267" t="s">
        <v>480</v>
      </c>
      <c r="B24" s="268"/>
      <c r="C24" s="206"/>
      <c r="F24" s="160"/>
      <c r="G24" s="160"/>
      <c r="H24" s="160"/>
    </row>
    <row r="25" spans="1:8" ht="14.4" x14ac:dyDescent="0.3">
      <c r="F25" s="160"/>
      <c r="G25" s="160"/>
      <c r="H25" s="160"/>
    </row>
    <row r="26" spans="1:8" ht="14.4" x14ac:dyDescent="0.3">
      <c r="F26" s="160"/>
      <c r="G26" s="160"/>
      <c r="H26" s="160"/>
    </row>
    <row r="27" spans="1:8" ht="14.4" x14ac:dyDescent="0.3">
      <c r="F27" s="160"/>
      <c r="G27" s="160"/>
      <c r="H27" s="160"/>
    </row>
    <row r="28" spans="1:8" ht="14.4" x14ac:dyDescent="0.3">
      <c r="F28" s="160"/>
      <c r="G28" s="160"/>
      <c r="H28" s="160"/>
    </row>
    <row r="29" spans="1:8" ht="14.4" x14ac:dyDescent="0.3">
      <c r="F29" s="160"/>
      <c r="G29" s="160"/>
      <c r="H29" s="160"/>
    </row>
    <row r="30" spans="1:8" ht="14.4" x14ac:dyDescent="0.3">
      <c r="F30" s="160"/>
      <c r="G30" s="160"/>
      <c r="H30" s="160"/>
    </row>
  </sheetData>
  <mergeCells count="5">
    <mergeCell ref="C8:F8"/>
    <mergeCell ref="A20:B20"/>
    <mergeCell ref="A21:B21"/>
    <mergeCell ref="A22:B22"/>
    <mergeCell ref="A24:B24"/>
  </mergeCells>
  <printOptions horizontalCentered="1"/>
  <pageMargins left="0.23622047244094491" right="0.47244094488188981" top="0.98425196850393704" bottom="0.98425196850393704" header="0.51181102362204722" footer="0.51181102362204722"/>
  <pageSetup paperSize="9" orientation="landscape" r:id="rId1"/>
  <headerFooter alignWithMargins="0">
    <oddHeader xml:space="preserve">&amp;R&amp;"Arial,Gras italique"Préparé par Sarah Pérutin </oddHeader>
    <oddFooter>&amp;C&amp;E&amp;F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20155-985C-428D-ADC7-AA09F5218E22}">
  <dimension ref="A1:I19"/>
  <sheetViews>
    <sheetView workbookViewId="0">
      <selection activeCell="C14" sqref="C14"/>
    </sheetView>
  </sheetViews>
  <sheetFormatPr baseColWidth="10" defaultColWidth="11.44140625" defaultRowHeight="13.2" x14ac:dyDescent="0.25"/>
  <cols>
    <col min="1" max="6" width="11.44140625" style="71"/>
    <col min="7" max="7" width="13.88671875" style="71" bestFit="1" customWidth="1"/>
    <col min="8" max="16384" width="11.44140625" style="71"/>
  </cols>
  <sheetData>
    <row r="1" spans="1:9" ht="15.6" x14ac:dyDescent="0.3">
      <c r="A1" s="207" t="s">
        <v>487</v>
      </c>
      <c r="B1" s="208"/>
      <c r="C1" s="208"/>
      <c r="D1" s="208"/>
      <c r="E1" s="208"/>
      <c r="F1" s="208"/>
      <c r="G1" s="208"/>
      <c r="H1" s="209"/>
      <c r="I1" s="209"/>
    </row>
    <row r="2" spans="1:9" x14ac:dyDescent="0.25">
      <c r="A2" s="208"/>
      <c r="B2" s="208"/>
      <c r="C2" s="208"/>
      <c r="D2" s="208"/>
      <c r="E2" s="208"/>
      <c r="F2" s="208"/>
      <c r="G2" s="208"/>
      <c r="H2" s="209"/>
      <c r="I2" s="209"/>
    </row>
    <row r="3" spans="1:9" x14ac:dyDescent="0.25">
      <c r="A3" s="210" t="s">
        <v>488</v>
      </c>
      <c r="B3" s="211"/>
      <c r="C3" s="212"/>
      <c r="D3" s="212"/>
      <c r="E3" s="212"/>
      <c r="F3" s="212"/>
      <c r="G3" s="213"/>
      <c r="H3" s="209"/>
      <c r="I3" s="209"/>
    </row>
    <row r="4" spans="1:9" x14ac:dyDescent="0.25">
      <c r="A4" s="214"/>
      <c r="B4" s="212"/>
      <c r="C4" s="215" t="s">
        <v>205</v>
      </c>
      <c r="D4" s="215" t="s">
        <v>209</v>
      </c>
      <c r="E4" s="215" t="s">
        <v>213</v>
      </c>
      <c r="F4" s="215" t="s">
        <v>217</v>
      </c>
      <c r="G4" s="216" t="s">
        <v>489</v>
      </c>
      <c r="H4" s="209"/>
      <c r="I4" s="209"/>
    </row>
    <row r="5" spans="1:9" x14ac:dyDescent="0.25">
      <c r="A5" s="217"/>
      <c r="B5" s="218"/>
      <c r="C5" s="219"/>
      <c r="D5" s="219"/>
      <c r="E5" s="219"/>
      <c r="F5" s="219"/>
      <c r="G5" s="220"/>
      <c r="H5" s="209"/>
      <c r="I5" s="209"/>
    </row>
    <row r="6" spans="1:9" x14ac:dyDescent="0.25">
      <c r="A6" s="221" t="s">
        <v>194</v>
      </c>
      <c r="C6" s="222">
        <v>50000</v>
      </c>
      <c r="D6" s="222">
        <v>42000</v>
      </c>
      <c r="E6" s="222">
        <v>60000</v>
      </c>
      <c r="F6" s="222">
        <v>55000</v>
      </c>
      <c r="G6" s="223"/>
      <c r="H6" s="209"/>
      <c r="I6" s="209"/>
    </row>
    <row r="7" spans="1:9" x14ac:dyDescent="0.25">
      <c r="A7" s="221" t="s">
        <v>490</v>
      </c>
      <c r="C7" s="222">
        <v>1000</v>
      </c>
      <c r="D7" s="222">
        <v>1300</v>
      </c>
      <c r="E7" s="222">
        <v>2200</v>
      </c>
      <c r="F7" s="222">
        <v>2500</v>
      </c>
      <c r="G7" s="223"/>
      <c r="H7" s="209"/>
      <c r="I7" s="209"/>
    </row>
    <row r="8" spans="1:9" x14ac:dyDescent="0.25">
      <c r="A8" s="224" t="s">
        <v>347</v>
      </c>
      <c r="B8" s="225"/>
      <c r="C8" s="226"/>
      <c r="D8" s="226"/>
      <c r="E8" s="226"/>
      <c r="F8" s="226"/>
      <c r="G8" s="223"/>
      <c r="H8" s="209"/>
      <c r="I8" s="209"/>
    </row>
    <row r="9" spans="1:9" x14ac:dyDescent="0.25">
      <c r="A9" s="227"/>
      <c r="B9" s="228"/>
      <c r="C9" s="229"/>
      <c r="D9" s="229"/>
      <c r="E9" s="229"/>
      <c r="F9" s="229"/>
      <c r="G9" s="223"/>
      <c r="H9" s="209"/>
      <c r="I9" s="209"/>
    </row>
    <row r="10" spans="1:9" x14ac:dyDescent="0.25">
      <c r="A10" s="221" t="s">
        <v>491</v>
      </c>
      <c r="B10" s="230">
        <v>0.18</v>
      </c>
      <c r="C10" s="231"/>
      <c r="D10" s="231"/>
      <c r="E10" s="231"/>
      <c r="F10" s="231"/>
      <c r="G10" s="223"/>
      <c r="H10" s="209"/>
      <c r="I10" s="209"/>
    </row>
    <row r="11" spans="1:9" x14ac:dyDescent="0.25">
      <c r="A11" s="221" t="s">
        <v>492</v>
      </c>
      <c r="C11" s="232">
        <v>16000</v>
      </c>
      <c r="D11" s="232">
        <v>16000</v>
      </c>
      <c r="E11" s="232">
        <v>16000</v>
      </c>
      <c r="F11" s="232">
        <v>16000</v>
      </c>
      <c r="G11" s="223"/>
      <c r="H11" s="209"/>
      <c r="I11" s="209"/>
    </row>
    <row r="12" spans="1:9" x14ac:dyDescent="0.25">
      <c r="A12" s="221" t="s">
        <v>493</v>
      </c>
      <c r="C12" s="232">
        <v>6000</v>
      </c>
      <c r="D12" s="232">
        <v>6000</v>
      </c>
      <c r="E12" s="232">
        <v>6000</v>
      </c>
      <c r="F12" s="232">
        <v>6000</v>
      </c>
      <c r="G12" s="223"/>
      <c r="H12" s="209"/>
      <c r="I12" s="209"/>
    </row>
    <row r="13" spans="1:9" x14ac:dyDescent="0.25">
      <c r="A13" s="221" t="s">
        <v>494</v>
      </c>
      <c r="C13" s="232">
        <v>4000</v>
      </c>
      <c r="D13" s="232">
        <v>4000</v>
      </c>
      <c r="E13" s="232">
        <v>4000</v>
      </c>
      <c r="F13" s="232">
        <v>4000</v>
      </c>
      <c r="G13" s="223"/>
      <c r="H13" s="209"/>
      <c r="I13" s="209"/>
    </row>
    <row r="14" spans="1:9" x14ac:dyDescent="0.25">
      <c r="A14" s="221" t="s">
        <v>497</v>
      </c>
      <c r="C14" s="232">
        <v>1000</v>
      </c>
      <c r="D14" s="232">
        <v>1000</v>
      </c>
      <c r="E14" s="232">
        <v>1000</v>
      </c>
      <c r="F14" s="232">
        <v>1000</v>
      </c>
      <c r="G14" s="223"/>
      <c r="H14" s="209"/>
      <c r="I14" s="209"/>
    </row>
    <row r="15" spans="1:9" x14ac:dyDescent="0.25">
      <c r="A15" s="221"/>
      <c r="C15" s="233"/>
      <c r="D15" s="233"/>
      <c r="E15" s="233"/>
      <c r="F15" s="233"/>
      <c r="G15" s="234"/>
      <c r="H15" s="209"/>
      <c r="I15" s="209"/>
    </row>
    <row r="16" spans="1:9" ht="21.75" customHeight="1" x14ac:dyDescent="0.25">
      <c r="A16" s="235" t="s">
        <v>495</v>
      </c>
      <c r="B16" s="236"/>
      <c r="C16" s="226"/>
      <c r="D16" s="226"/>
      <c r="E16" s="226"/>
      <c r="F16" s="226"/>
      <c r="G16" s="237"/>
      <c r="H16" s="209"/>
      <c r="I16" s="209"/>
    </row>
    <row r="17" spans="1:9" x14ac:dyDescent="0.25">
      <c r="A17" s="209"/>
      <c r="B17" s="209"/>
      <c r="C17" s="209"/>
      <c r="D17" s="209"/>
      <c r="E17" s="209"/>
      <c r="F17" s="209"/>
      <c r="G17" s="209"/>
      <c r="H17" s="209"/>
      <c r="I17" s="209"/>
    </row>
    <row r="18" spans="1:9" x14ac:dyDescent="0.25">
      <c r="A18" s="209"/>
      <c r="B18" s="209"/>
      <c r="C18" s="209"/>
      <c r="D18" s="209"/>
      <c r="E18" s="209"/>
      <c r="F18" s="209"/>
      <c r="G18" s="209"/>
      <c r="H18" s="209"/>
      <c r="I18" s="209"/>
    </row>
    <row r="19" spans="1:9" x14ac:dyDescent="0.25">
      <c r="A19" s="209"/>
      <c r="B19" s="209"/>
      <c r="C19" s="209"/>
      <c r="D19" s="209"/>
      <c r="E19" s="209"/>
      <c r="F19" s="209"/>
      <c r="G19" s="209"/>
      <c r="H19" s="209"/>
      <c r="I19" s="209"/>
    </row>
  </sheetData>
  <phoneticPr fontId="36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9845C-F641-4505-920B-6A951A934339}">
  <dimension ref="A1:R13"/>
  <sheetViews>
    <sheetView topLeftCell="D1" workbookViewId="0">
      <selection activeCell="R11" sqref="R11"/>
    </sheetView>
  </sheetViews>
  <sheetFormatPr baseColWidth="10" defaultColWidth="11.44140625" defaultRowHeight="21" customHeight="1" x14ac:dyDescent="0.25"/>
  <cols>
    <col min="1" max="1" width="33.88671875" style="103" customWidth="1"/>
    <col min="2" max="4" width="10.44140625" style="103" customWidth="1"/>
    <col min="5" max="5" width="12.33203125" style="103" customWidth="1"/>
    <col min="6" max="8" width="10.44140625" style="103" customWidth="1"/>
    <col min="9" max="9" width="12.33203125" style="103" customWidth="1"/>
    <col min="10" max="12" width="10.44140625" style="103" customWidth="1"/>
    <col min="13" max="13" width="12.33203125" style="103" customWidth="1"/>
    <col min="14" max="16" width="10.44140625" style="103" customWidth="1"/>
    <col min="17" max="18" width="12.33203125" style="103" customWidth="1"/>
    <col min="19" max="16384" width="11.44140625" style="103"/>
  </cols>
  <sheetData>
    <row r="1" spans="1:18" ht="51.75" customHeight="1" x14ac:dyDescent="0.65">
      <c r="A1" s="101" t="s">
        <v>200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18" ht="35.25" customHeight="1" thickBot="1" x14ac:dyDescent="0.7">
      <c r="A2" s="102" t="s">
        <v>126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</row>
    <row r="3" spans="1:18" ht="31.5" customHeight="1" x14ac:dyDescent="0.25">
      <c r="A3" s="104" t="s">
        <v>201</v>
      </c>
      <c r="B3" s="105" t="s">
        <v>202</v>
      </c>
      <c r="C3" s="105" t="s">
        <v>203</v>
      </c>
      <c r="D3" s="105" t="s">
        <v>204</v>
      </c>
      <c r="E3" s="105" t="s">
        <v>205</v>
      </c>
      <c r="F3" s="105" t="s">
        <v>206</v>
      </c>
      <c r="G3" s="105" t="s">
        <v>207</v>
      </c>
      <c r="H3" s="105" t="s">
        <v>208</v>
      </c>
      <c r="I3" s="105" t="s">
        <v>209</v>
      </c>
      <c r="J3" s="105" t="s">
        <v>210</v>
      </c>
      <c r="K3" s="105" t="s">
        <v>211</v>
      </c>
      <c r="L3" s="105" t="s">
        <v>212</v>
      </c>
      <c r="M3" s="105" t="s">
        <v>213</v>
      </c>
      <c r="N3" s="105" t="s">
        <v>214</v>
      </c>
      <c r="O3" s="105" t="s">
        <v>215</v>
      </c>
      <c r="P3" s="105" t="s">
        <v>216</v>
      </c>
      <c r="Q3" s="105" t="s">
        <v>217</v>
      </c>
      <c r="R3" s="106" t="s">
        <v>0</v>
      </c>
    </row>
    <row r="4" spans="1:18" ht="21" customHeight="1" x14ac:dyDescent="0.25">
      <c r="A4" s="107" t="s">
        <v>218</v>
      </c>
      <c r="B4" s="108">
        <v>200</v>
      </c>
      <c r="C4" s="108">
        <v>201</v>
      </c>
      <c r="D4" s="108">
        <v>202</v>
      </c>
      <c r="E4" s="109">
        <f t="shared" ref="E4:E13" si="0">SUM(B4:D4)</f>
        <v>603</v>
      </c>
      <c r="F4" s="108">
        <v>203</v>
      </c>
      <c r="G4" s="108">
        <v>204</v>
      </c>
      <c r="H4" s="108">
        <v>205</v>
      </c>
      <c r="I4" s="109">
        <f t="shared" ref="I4:I13" si="1">SUM(F4:H4)</f>
        <v>612</v>
      </c>
      <c r="J4" s="108">
        <v>206</v>
      </c>
      <c r="K4" s="108">
        <v>207</v>
      </c>
      <c r="L4" s="108">
        <v>208</v>
      </c>
      <c r="M4" s="109">
        <v>621</v>
      </c>
      <c r="N4" s="108">
        <v>209</v>
      </c>
      <c r="O4" s="108">
        <v>210</v>
      </c>
      <c r="P4" s="108">
        <v>215</v>
      </c>
      <c r="Q4" s="109">
        <f t="shared" ref="Q4:Q13" si="2">SUM(N4:P4)</f>
        <v>634</v>
      </c>
      <c r="R4" s="110">
        <f t="shared" ref="R4:R13" si="3">SUM(B4:Q4)</f>
        <v>4940</v>
      </c>
    </row>
    <row r="5" spans="1:18" ht="21" customHeight="1" x14ac:dyDescent="0.25">
      <c r="A5" s="107" t="s">
        <v>127</v>
      </c>
      <c r="B5" s="108">
        <v>150</v>
      </c>
      <c r="C5" s="108">
        <v>308</v>
      </c>
      <c r="D5" s="108">
        <v>152</v>
      </c>
      <c r="E5" s="109">
        <f t="shared" si="0"/>
        <v>610</v>
      </c>
      <c r="F5" s="108">
        <v>153</v>
      </c>
      <c r="G5" s="108">
        <v>154</v>
      </c>
      <c r="H5" s="108">
        <v>155</v>
      </c>
      <c r="I5" s="109">
        <f t="shared" si="1"/>
        <v>462</v>
      </c>
      <c r="J5" s="108">
        <v>156</v>
      </c>
      <c r="K5" s="108">
        <v>157</v>
      </c>
      <c r="L5" s="108">
        <v>158</v>
      </c>
      <c r="M5" s="109">
        <v>471</v>
      </c>
      <c r="N5" s="108">
        <v>159</v>
      </c>
      <c r="O5" s="108">
        <v>160</v>
      </c>
      <c r="P5" s="108">
        <v>161</v>
      </c>
      <c r="Q5" s="109">
        <f t="shared" si="2"/>
        <v>480</v>
      </c>
      <c r="R5" s="110">
        <f t="shared" si="3"/>
        <v>4046</v>
      </c>
    </row>
    <row r="6" spans="1:18" ht="21" customHeight="1" x14ac:dyDescent="0.25">
      <c r="A6" s="107" t="s">
        <v>219</v>
      </c>
      <c r="B6" s="108">
        <v>304</v>
      </c>
      <c r="C6" s="108">
        <v>206</v>
      </c>
      <c r="D6" s="108">
        <v>302</v>
      </c>
      <c r="E6" s="109">
        <f t="shared" si="0"/>
        <v>812</v>
      </c>
      <c r="F6" s="108">
        <v>303</v>
      </c>
      <c r="G6" s="108">
        <v>304</v>
      </c>
      <c r="H6" s="108">
        <v>305</v>
      </c>
      <c r="I6" s="109">
        <f t="shared" si="1"/>
        <v>912</v>
      </c>
      <c r="J6" s="108">
        <v>306</v>
      </c>
      <c r="K6" s="108">
        <v>307</v>
      </c>
      <c r="L6" s="108">
        <v>308</v>
      </c>
      <c r="M6" s="109">
        <v>921</v>
      </c>
      <c r="N6" s="108">
        <v>309</v>
      </c>
      <c r="O6" s="108">
        <v>310</v>
      </c>
      <c r="P6" s="108">
        <v>347</v>
      </c>
      <c r="Q6" s="109">
        <f t="shared" si="2"/>
        <v>966</v>
      </c>
      <c r="R6" s="110">
        <f t="shared" si="3"/>
        <v>7222</v>
      </c>
    </row>
    <row r="7" spans="1:18" ht="21" customHeight="1" x14ac:dyDescent="0.25">
      <c r="A7" s="107" t="s">
        <v>220</v>
      </c>
      <c r="B7" s="108">
        <v>250</v>
      </c>
      <c r="C7" s="108">
        <v>504</v>
      </c>
      <c r="D7" s="108">
        <v>252</v>
      </c>
      <c r="E7" s="109">
        <f t="shared" si="0"/>
        <v>1006</v>
      </c>
      <c r="F7" s="108">
        <v>253</v>
      </c>
      <c r="G7" s="108">
        <v>254</v>
      </c>
      <c r="H7" s="108">
        <v>204</v>
      </c>
      <c r="I7" s="109">
        <f t="shared" si="1"/>
        <v>711</v>
      </c>
      <c r="J7" s="108">
        <v>256</v>
      </c>
      <c r="K7" s="108">
        <v>257</v>
      </c>
      <c r="L7" s="108">
        <v>258</v>
      </c>
      <c r="M7" s="109">
        <v>771</v>
      </c>
      <c r="N7" s="108">
        <v>259</v>
      </c>
      <c r="O7" s="108">
        <v>260</v>
      </c>
      <c r="P7" s="108">
        <v>261</v>
      </c>
      <c r="Q7" s="109">
        <f t="shared" si="2"/>
        <v>780</v>
      </c>
      <c r="R7" s="110">
        <f t="shared" si="3"/>
        <v>6536</v>
      </c>
    </row>
    <row r="8" spans="1:18" ht="21" customHeight="1" x14ac:dyDescent="0.25">
      <c r="A8" s="107" t="s">
        <v>128</v>
      </c>
      <c r="B8" s="108">
        <v>500</v>
      </c>
      <c r="C8" s="108">
        <v>501</v>
      </c>
      <c r="D8" s="108">
        <v>502</v>
      </c>
      <c r="E8" s="109">
        <f t="shared" si="0"/>
        <v>1503</v>
      </c>
      <c r="F8" s="108">
        <v>303</v>
      </c>
      <c r="G8" s="108">
        <v>504</v>
      </c>
      <c r="H8" s="108">
        <v>255</v>
      </c>
      <c r="I8" s="109">
        <f t="shared" si="1"/>
        <v>1062</v>
      </c>
      <c r="J8" s="108">
        <v>308</v>
      </c>
      <c r="K8" s="108">
        <v>307</v>
      </c>
      <c r="L8" s="108">
        <v>508</v>
      </c>
      <c r="M8" s="109">
        <v>1123</v>
      </c>
      <c r="N8" s="108">
        <v>509</v>
      </c>
      <c r="O8" s="108">
        <v>510</v>
      </c>
      <c r="P8" s="108">
        <v>527</v>
      </c>
      <c r="Q8" s="109">
        <f t="shared" si="2"/>
        <v>1546</v>
      </c>
      <c r="R8" s="110">
        <f t="shared" si="3"/>
        <v>10468</v>
      </c>
    </row>
    <row r="9" spans="1:18" ht="21" customHeight="1" x14ac:dyDescent="0.25">
      <c r="A9" s="107" t="s">
        <v>221</v>
      </c>
      <c r="B9" s="108">
        <v>350</v>
      </c>
      <c r="C9" s="108">
        <v>351</v>
      </c>
      <c r="D9" s="108">
        <v>352</v>
      </c>
      <c r="E9" s="109">
        <f t="shared" si="0"/>
        <v>1053</v>
      </c>
      <c r="F9" s="108">
        <v>353</v>
      </c>
      <c r="G9" s="108">
        <v>354</v>
      </c>
      <c r="H9" s="108">
        <v>355</v>
      </c>
      <c r="I9" s="109">
        <f t="shared" si="1"/>
        <v>1062</v>
      </c>
      <c r="J9" s="108">
        <v>356</v>
      </c>
      <c r="K9" s="108">
        <v>357</v>
      </c>
      <c r="L9" s="108">
        <v>358</v>
      </c>
      <c r="M9" s="109">
        <v>1071</v>
      </c>
      <c r="N9" s="108">
        <v>359</v>
      </c>
      <c r="O9" s="108">
        <v>360</v>
      </c>
      <c r="P9" s="108">
        <v>361</v>
      </c>
      <c r="Q9" s="109">
        <f t="shared" si="2"/>
        <v>1080</v>
      </c>
      <c r="R9" s="110">
        <f t="shared" si="3"/>
        <v>8532</v>
      </c>
    </row>
    <row r="10" spans="1:18" ht="21" customHeight="1" x14ac:dyDescent="0.25">
      <c r="A10" s="107" t="s">
        <v>222</v>
      </c>
      <c r="B10" s="108">
        <v>175</v>
      </c>
      <c r="C10" s="108">
        <v>500</v>
      </c>
      <c r="D10" s="108">
        <v>177</v>
      </c>
      <c r="E10" s="109">
        <f t="shared" si="0"/>
        <v>852</v>
      </c>
      <c r="F10" s="108">
        <v>178</v>
      </c>
      <c r="G10" s="108">
        <v>179</v>
      </c>
      <c r="H10" s="108">
        <v>180</v>
      </c>
      <c r="I10" s="109">
        <f t="shared" si="1"/>
        <v>537</v>
      </c>
      <c r="J10" s="108">
        <v>181</v>
      </c>
      <c r="K10" s="108">
        <v>257</v>
      </c>
      <c r="L10" s="108">
        <v>183</v>
      </c>
      <c r="M10" s="109">
        <v>621</v>
      </c>
      <c r="N10" s="108">
        <v>184</v>
      </c>
      <c r="O10" s="108">
        <v>185</v>
      </c>
      <c r="P10" s="108"/>
      <c r="Q10" s="109">
        <f t="shared" si="2"/>
        <v>369</v>
      </c>
      <c r="R10" s="110">
        <f t="shared" si="3"/>
        <v>4758</v>
      </c>
    </row>
    <row r="11" spans="1:18" ht="21" customHeight="1" x14ac:dyDescent="0.25">
      <c r="A11" s="107" t="s">
        <v>129</v>
      </c>
      <c r="B11" s="108">
        <v>325</v>
      </c>
      <c r="C11" s="108">
        <v>326</v>
      </c>
      <c r="D11" s="108">
        <v>327</v>
      </c>
      <c r="E11" s="109">
        <f t="shared" si="0"/>
        <v>978</v>
      </c>
      <c r="F11" s="108">
        <v>328</v>
      </c>
      <c r="G11" s="108">
        <v>329</v>
      </c>
      <c r="H11" s="108">
        <v>330</v>
      </c>
      <c r="I11" s="109">
        <f t="shared" si="1"/>
        <v>987</v>
      </c>
      <c r="J11" s="108">
        <v>331</v>
      </c>
      <c r="K11" s="108">
        <v>358</v>
      </c>
      <c r="L11" s="108">
        <v>333</v>
      </c>
      <c r="M11" s="109">
        <v>1022</v>
      </c>
      <c r="N11" s="108">
        <v>334</v>
      </c>
      <c r="O11" s="108">
        <v>335</v>
      </c>
      <c r="P11" s="108">
        <v>336</v>
      </c>
      <c r="Q11" s="109">
        <f t="shared" si="2"/>
        <v>1005</v>
      </c>
      <c r="R11" s="110">
        <f t="shared" si="3"/>
        <v>7984</v>
      </c>
    </row>
    <row r="12" spans="1:18" ht="21" customHeight="1" x14ac:dyDescent="0.25">
      <c r="A12" s="107" t="s">
        <v>223</v>
      </c>
      <c r="B12" s="108">
        <v>410</v>
      </c>
      <c r="C12" s="108">
        <v>411</v>
      </c>
      <c r="D12" s="108">
        <v>412</v>
      </c>
      <c r="E12" s="109">
        <f t="shared" si="0"/>
        <v>1233</v>
      </c>
      <c r="F12" s="108">
        <v>413</v>
      </c>
      <c r="G12" s="108">
        <v>414</v>
      </c>
      <c r="H12" s="108">
        <v>415</v>
      </c>
      <c r="I12" s="109">
        <f t="shared" si="1"/>
        <v>1242</v>
      </c>
      <c r="J12" s="108">
        <v>416</v>
      </c>
      <c r="K12" s="108">
        <v>417</v>
      </c>
      <c r="L12" s="108">
        <v>418</v>
      </c>
      <c r="M12" s="109">
        <v>1251</v>
      </c>
      <c r="N12" s="108">
        <v>419</v>
      </c>
      <c r="O12" s="108">
        <v>420</v>
      </c>
      <c r="P12" s="108">
        <v>435</v>
      </c>
      <c r="Q12" s="109">
        <f t="shared" si="2"/>
        <v>1274</v>
      </c>
      <c r="R12" s="110">
        <f t="shared" si="3"/>
        <v>10000</v>
      </c>
    </row>
    <row r="13" spans="1:18" ht="32.25" customHeight="1" thickBot="1" x14ac:dyDescent="0.3">
      <c r="A13" s="111" t="s">
        <v>10</v>
      </c>
      <c r="B13" s="112">
        <f>SUM(B4:B12)</f>
        <v>2664</v>
      </c>
      <c r="C13" s="112">
        <f>SUM(C4:C12)</f>
        <v>3308</v>
      </c>
      <c r="D13" s="112">
        <f>SUM(D4:D12)</f>
        <v>2678</v>
      </c>
      <c r="E13" s="112">
        <f t="shared" si="0"/>
        <v>8650</v>
      </c>
      <c r="F13" s="112">
        <f>SUM(F4:F12)</f>
        <v>2487</v>
      </c>
      <c r="G13" s="112">
        <f>SUM(G4:G12)</f>
        <v>2696</v>
      </c>
      <c r="H13" s="112">
        <f>SUM(H4:H12)</f>
        <v>2404</v>
      </c>
      <c r="I13" s="112">
        <f t="shared" si="1"/>
        <v>7587</v>
      </c>
      <c r="J13" s="112">
        <f t="shared" ref="J13:P13" si="4">SUM(J4:J12)</f>
        <v>2516</v>
      </c>
      <c r="K13" s="112">
        <f t="shared" si="4"/>
        <v>2624</v>
      </c>
      <c r="L13" s="112">
        <f t="shared" si="4"/>
        <v>2732</v>
      </c>
      <c r="M13" s="112">
        <f t="shared" si="4"/>
        <v>7872</v>
      </c>
      <c r="N13" s="112">
        <f t="shared" si="4"/>
        <v>2741</v>
      </c>
      <c r="O13" s="112">
        <f t="shared" si="4"/>
        <v>2750</v>
      </c>
      <c r="P13" s="112">
        <f t="shared" si="4"/>
        <v>2643</v>
      </c>
      <c r="Q13" s="112">
        <f t="shared" si="2"/>
        <v>8134</v>
      </c>
      <c r="R13" s="113">
        <f t="shared" si="3"/>
        <v>64486</v>
      </c>
    </row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  <ignoredErrors>
    <ignoredError sqref="Q5:Q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3"/>
  <sheetViews>
    <sheetView workbookViewId="0">
      <selection activeCell="A13" sqref="A13"/>
    </sheetView>
  </sheetViews>
  <sheetFormatPr baseColWidth="10" defaultColWidth="11.44140625" defaultRowHeight="21" customHeight="1" x14ac:dyDescent="0.25"/>
  <cols>
    <col min="1" max="1" width="36" style="25" customWidth="1"/>
    <col min="2" max="4" width="13.44140625" style="25" customWidth="1"/>
    <col min="5" max="5" width="15.109375" style="25" customWidth="1"/>
    <col min="6" max="16384" width="11.44140625" style="25"/>
  </cols>
  <sheetData>
    <row r="1" spans="1:5" ht="29.25" customHeight="1" x14ac:dyDescent="0.25">
      <c r="A1" s="28" t="s">
        <v>369</v>
      </c>
      <c r="B1" s="28"/>
      <c r="C1" s="28"/>
      <c r="D1" s="28"/>
      <c r="E1" s="28"/>
    </row>
    <row r="2" spans="1:5" s="29" customFormat="1" ht="33.75" customHeight="1" x14ac:dyDescent="0.25">
      <c r="A2" s="29" t="s">
        <v>191</v>
      </c>
      <c r="B2" s="29" t="s">
        <v>179</v>
      </c>
      <c r="C2" s="29" t="s">
        <v>180</v>
      </c>
      <c r="D2" s="29" t="s">
        <v>181</v>
      </c>
      <c r="E2" s="29" t="s">
        <v>10</v>
      </c>
    </row>
    <row r="3" spans="1:5" ht="21" customHeight="1" x14ac:dyDescent="0.25">
      <c r="A3" s="30" t="s">
        <v>370</v>
      </c>
      <c r="B3" s="31">
        <v>32</v>
      </c>
      <c r="C3" s="31">
        <v>42</v>
      </c>
      <c r="D3" s="31">
        <v>33</v>
      </c>
      <c r="E3" s="32"/>
    </row>
    <row r="4" spans="1:5" ht="21" customHeight="1" x14ac:dyDescent="0.25">
      <c r="A4" s="30" t="s">
        <v>371</v>
      </c>
      <c r="B4" s="31">
        <v>44</v>
      </c>
      <c r="C4" s="31">
        <v>74</v>
      </c>
      <c r="D4" s="31">
        <v>53</v>
      </c>
      <c r="E4" s="32"/>
    </row>
    <row r="5" spans="1:5" ht="21" customHeight="1" x14ac:dyDescent="0.25">
      <c r="A5" s="30" t="s">
        <v>182</v>
      </c>
      <c r="B5" s="31">
        <v>56</v>
      </c>
      <c r="C5" s="31">
        <v>33</v>
      </c>
      <c r="D5" s="31">
        <v>83</v>
      </c>
      <c r="E5" s="32"/>
    </row>
    <row r="6" spans="1:5" ht="21" customHeight="1" x14ac:dyDescent="0.25">
      <c r="A6" s="30" t="s">
        <v>372</v>
      </c>
      <c r="B6" s="31">
        <v>33</v>
      </c>
      <c r="C6" s="31">
        <v>58</v>
      </c>
      <c r="D6" s="31">
        <v>39</v>
      </c>
      <c r="E6" s="32"/>
    </row>
    <row r="7" spans="1:5" ht="21" customHeight="1" x14ac:dyDescent="0.25">
      <c r="A7" s="30" t="s">
        <v>373</v>
      </c>
      <c r="B7" s="31">
        <v>36</v>
      </c>
      <c r="C7" s="31">
        <v>50</v>
      </c>
      <c r="D7" s="31">
        <v>41</v>
      </c>
      <c r="E7" s="32"/>
    </row>
    <row r="8" spans="1:5" ht="21" customHeight="1" x14ac:dyDescent="0.25">
      <c r="B8" s="31"/>
      <c r="C8" s="31"/>
      <c r="D8" s="31"/>
      <c r="E8" s="31"/>
    </row>
    <row r="9" spans="1:5" ht="21" customHeight="1" x14ac:dyDescent="0.25">
      <c r="A9" s="30" t="s">
        <v>374</v>
      </c>
    </row>
    <row r="11" spans="1:5" ht="21" customHeight="1" x14ac:dyDescent="0.25">
      <c r="A11" s="29" t="s">
        <v>375</v>
      </c>
      <c r="C11" s="66"/>
    </row>
    <row r="13" spans="1:5" s="29" customFormat="1" ht="21" customHeight="1" x14ac:dyDescent="0.25">
      <c r="A13" s="29" t="s">
        <v>376</v>
      </c>
      <c r="C13" s="66"/>
    </row>
  </sheetData>
  <printOptions horizontalCentered="1" verticalCentered="1" headings="1" gridLines="1"/>
  <pageMargins left="0.78740157480314965" right="0.78740157480314965" top="0.98425196850393704" bottom="0.98425196850393704" header="0.51181102362204722" footer="0.51181102362204722"/>
  <pageSetup scale="12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5BB91-6CCB-4D3D-9B02-75579FE4E342}">
  <sheetPr>
    <tabColor rgb="FFC00000"/>
  </sheetPr>
  <dimension ref="A1:H96"/>
  <sheetViews>
    <sheetView zoomScaleNormal="100" zoomScaleSheetLayoutView="80" zoomScalePageLayoutView="70" workbookViewId="0">
      <selection activeCell="G1" sqref="G1"/>
    </sheetView>
  </sheetViews>
  <sheetFormatPr baseColWidth="10" defaultColWidth="11.44140625" defaultRowHeight="20.25" customHeight="1" x14ac:dyDescent="0.25"/>
  <cols>
    <col min="1" max="1" width="11.44140625" style="71" customWidth="1"/>
    <col min="2" max="2" width="12.6640625" style="71" bestFit="1" customWidth="1"/>
    <col min="3" max="3" width="12.88671875" style="71" bestFit="1" customWidth="1"/>
    <col min="4" max="4" width="14.6640625" style="71" customWidth="1"/>
    <col min="5" max="5" width="15" style="71" bestFit="1" customWidth="1"/>
    <col min="6" max="6" width="16.33203125" style="71" customWidth="1"/>
    <col min="7" max="7" width="13.33203125" style="71" bestFit="1" customWidth="1"/>
    <col min="8" max="16384" width="11.44140625" style="71"/>
  </cols>
  <sheetData>
    <row r="1" spans="1:8" s="116" customFormat="1" ht="26.25" customHeight="1" thickBot="1" x14ac:dyDescent="0.3">
      <c r="A1" s="114" t="s">
        <v>518</v>
      </c>
      <c r="B1" s="114" t="s">
        <v>198</v>
      </c>
      <c r="C1" s="114" t="s">
        <v>197</v>
      </c>
      <c r="D1" s="114" t="s">
        <v>224</v>
      </c>
      <c r="E1" s="114" t="s">
        <v>225</v>
      </c>
      <c r="F1" s="114" t="s">
        <v>226</v>
      </c>
      <c r="G1" s="115" t="s">
        <v>227</v>
      </c>
    </row>
    <row r="2" spans="1:8" ht="20.25" customHeight="1" thickTop="1" x14ac:dyDescent="0.25">
      <c r="A2" s="117">
        <v>1047</v>
      </c>
      <c r="B2" s="118" t="s">
        <v>228</v>
      </c>
      <c r="C2" s="118" t="s">
        <v>229</v>
      </c>
      <c r="D2" s="119" t="s">
        <v>1</v>
      </c>
      <c r="E2" s="119" t="s">
        <v>3</v>
      </c>
      <c r="F2" s="119" t="s">
        <v>214</v>
      </c>
      <c r="G2" s="120">
        <v>44641</v>
      </c>
      <c r="H2" s="121"/>
    </row>
    <row r="3" spans="1:8" ht="20.25" customHeight="1" x14ac:dyDescent="0.25">
      <c r="A3" s="117">
        <v>1089</v>
      </c>
      <c r="B3" s="118" t="s">
        <v>230</v>
      </c>
      <c r="C3" s="118" t="s">
        <v>231</v>
      </c>
      <c r="D3" s="119" t="s">
        <v>162</v>
      </c>
      <c r="E3" s="119" t="s">
        <v>232</v>
      </c>
      <c r="F3" s="119" t="s">
        <v>214</v>
      </c>
      <c r="G3" s="122">
        <v>44660</v>
      </c>
      <c r="H3" s="121"/>
    </row>
    <row r="4" spans="1:8" ht="20.25" customHeight="1" x14ac:dyDescent="0.25">
      <c r="A4" s="117">
        <v>1101</v>
      </c>
      <c r="B4" s="123" t="s">
        <v>233</v>
      </c>
      <c r="C4" s="123" t="s">
        <v>234</v>
      </c>
      <c r="D4" s="119" t="s">
        <v>235</v>
      </c>
      <c r="E4" s="119" t="s">
        <v>232</v>
      </c>
      <c r="F4" s="71" t="s">
        <v>216</v>
      </c>
      <c r="G4" s="122">
        <v>44716</v>
      </c>
      <c r="H4" s="121"/>
    </row>
    <row r="5" spans="1:8" ht="20.25" customHeight="1" x14ac:dyDescent="0.25">
      <c r="A5" s="117">
        <v>1081</v>
      </c>
      <c r="B5" s="123" t="s">
        <v>236</v>
      </c>
      <c r="C5" s="123" t="s">
        <v>237</v>
      </c>
      <c r="D5" s="119" t="s">
        <v>162</v>
      </c>
      <c r="E5" s="119" t="s">
        <v>164</v>
      </c>
      <c r="F5" s="71" t="s">
        <v>216</v>
      </c>
      <c r="G5" s="122">
        <v>44816</v>
      </c>
      <c r="H5" s="121"/>
    </row>
    <row r="6" spans="1:8" ht="20.25" customHeight="1" x14ac:dyDescent="0.25">
      <c r="A6" s="117">
        <v>1070</v>
      </c>
      <c r="B6" s="118" t="s">
        <v>238</v>
      </c>
      <c r="C6" s="118" t="s">
        <v>239</v>
      </c>
      <c r="D6" s="119" t="s">
        <v>16</v>
      </c>
      <c r="E6" s="119" t="s">
        <v>3</v>
      </c>
      <c r="F6" s="119" t="s">
        <v>214</v>
      </c>
      <c r="G6" s="122">
        <v>44835</v>
      </c>
      <c r="H6" s="121"/>
    </row>
    <row r="7" spans="1:8" ht="20.25" customHeight="1" x14ac:dyDescent="0.25">
      <c r="A7" s="117">
        <v>1020</v>
      </c>
      <c r="B7" s="123" t="s">
        <v>240</v>
      </c>
      <c r="C7" s="123" t="s">
        <v>241</v>
      </c>
      <c r="D7" s="119" t="s">
        <v>1</v>
      </c>
      <c r="E7" s="119" t="s">
        <v>232</v>
      </c>
      <c r="F7" s="119" t="s">
        <v>214</v>
      </c>
      <c r="G7" s="120">
        <v>44835</v>
      </c>
      <c r="H7" s="121"/>
    </row>
    <row r="8" spans="1:8" ht="20.25" customHeight="1" x14ac:dyDescent="0.25">
      <c r="A8" s="117">
        <v>1102</v>
      </c>
      <c r="B8" s="123" t="s">
        <v>242</v>
      </c>
      <c r="C8" s="123" t="s">
        <v>243</v>
      </c>
      <c r="D8" s="119" t="s">
        <v>1</v>
      </c>
      <c r="E8" s="119" t="s">
        <v>3</v>
      </c>
      <c r="F8" s="119" t="s">
        <v>215</v>
      </c>
      <c r="G8" s="122">
        <v>44877</v>
      </c>
      <c r="H8" s="121"/>
    </row>
    <row r="9" spans="1:8" ht="20.25" customHeight="1" x14ac:dyDescent="0.25">
      <c r="A9" s="117">
        <v>1111</v>
      </c>
      <c r="B9" s="119" t="s">
        <v>244</v>
      </c>
      <c r="C9" s="119" t="s">
        <v>245</v>
      </c>
      <c r="D9" s="119" t="s">
        <v>246</v>
      </c>
      <c r="E9" s="119" t="s">
        <v>3</v>
      </c>
      <c r="F9" s="71" t="s">
        <v>216</v>
      </c>
      <c r="G9" s="120">
        <v>44891</v>
      </c>
      <c r="H9" s="121"/>
    </row>
    <row r="10" spans="1:8" ht="20.25" customHeight="1" x14ac:dyDescent="0.25">
      <c r="A10" s="117">
        <v>1112</v>
      </c>
      <c r="B10" s="119" t="s">
        <v>244</v>
      </c>
      <c r="C10" s="119" t="s">
        <v>245</v>
      </c>
      <c r="D10" s="119" t="s">
        <v>16</v>
      </c>
      <c r="E10" s="119" t="s">
        <v>163</v>
      </c>
      <c r="F10" s="71" t="s">
        <v>208</v>
      </c>
      <c r="G10" s="120">
        <v>44911</v>
      </c>
      <c r="H10" s="121"/>
    </row>
    <row r="11" spans="1:8" ht="20.25" customHeight="1" x14ac:dyDescent="0.25">
      <c r="A11" s="117">
        <v>1037</v>
      </c>
      <c r="B11" s="123" t="s">
        <v>47</v>
      </c>
      <c r="C11" s="123" t="s">
        <v>247</v>
      </c>
      <c r="D11" s="119" t="s">
        <v>16</v>
      </c>
      <c r="E11" s="119" t="s">
        <v>232</v>
      </c>
      <c r="F11" s="71" t="s">
        <v>216</v>
      </c>
      <c r="G11" s="120">
        <v>44911</v>
      </c>
      <c r="H11" s="121"/>
    </row>
    <row r="12" spans="1:8" ht="20.25" customHeight="1" x14ac:dyDescent="0.25">
      <c r="A12" s="117">
        <v>1001</v>
      </c>
      <c r="B12" s="118" t="s">
        <v>248</v>
      </c>
      <c r="C12" s="118" t="s">
        <v>169</v>
      </c>
      <c r="D12" s="119" t="s">
        <v>249</v>
      </c>
      <c r="E12" s="119" t="s">
        <v>164</v>
      </c>
      <c r="F12" s="119" t="s">
        <v>212</v>
      </c>
      <c r="G12" s="120">
        <v>44278</v>
      </c>
      <c r="H12" s="121"/>
    </row>
    <row r="13" spans="1:8" ht="20.25" customHeight="1" x14ac:dyDescent="0.25">
      <c r="A13" s="117">
        <v>1107</v>
      </c>
      <c r="B13" s="118" t="s">
        <v>240</v>
      </c>
      <c r="C13" s="118" t="s">
        <v>250</v>
      </c>
      <c r="D13" s="119" t="s">
        <v>251</v>
      </c>
      <c r="E13" s="119" t="s">
        <v>232</v>
      </c>
      <c r="F13" s="71" t="s">
        <v>207</v>
      </c>
      <c r="G13" s="120">
        <v>44335</v>
      </c>
      <c r="H13" s="121"/>
    </row>
    <row r="14" spans="1:8" ht="20.25" customHeight="1" x14ac:dyDescent="0.25">
      <c r="A14" s="117">
        <v>1099</v>
      </c>
      <c r="B14" s="118" t="s">
        <v>240</v>
      </c>
      <c r="C14" s="118" t="s">
        <v>252</v>
      </c>
      <c r="D14" s="119" t="s">
        <v>162</v>
      </c>
      <c r="E14" s="119" t="s">
        <v>232</v>
      </c>
      <c r="F14" s="71" t="s">
        <v>216</v>
      </c>
      <c r="G14" s="122">
        <v>44550</v>
      </c>
      <c r="H14" s="121"/>
    </row>
    <row r="15" spans="1:8" ht="20.25" customHeight="1" x14ac:dyDescent="0.25">
      <c r="A15" s="117">
        <v>1040</v>
      </c>
      <c r="B15" s="118" t="s">
        <v>253</v>
      </c>
      <c r="C15" s="118" t="s">
        <v>254</v>
      </c>
      <c r="D15" s="119" t="s">
        <v>162</v>
      </c>
      <c r="E15" s="119" t="s">
        <v>3</v>
      </c>
      <c r="F15" s="71" t="s">
        <v>208</v>
      </c>
      <c r="G15" s="122">
        <v>44342</v>
      </c>
      <c r="H15" s="121"/>
    </row>
    <row r="16" spans="1:8" ht="20.25" customHeight="1" x14ac:dyDescent="0.25">
      <c r="A16" s="117">
        <v>1015</v>
      </c>
      <c r="B16" s="123" t="s">
        <v>255</v>
      </c>
      <c r="C16" s="118" t="s">
        <v>20</v>
      </c>
      <c r="D16" s="119" t="s">
        <v>249</v>
      </c>
      <c r="E16" s="119" t="s">
        <v>232</v>
      </c>
      <c r="F16" s="119" t="s">
        <v>210</v>
      </c>
      <c r="G16" s="120">
        <v>44378</v>
      </c>
      <c r="H16" s="121"/>
    </row>
    <row r="17" spans="1:8" ht="20.25" customHeight="1" x14ac:dyDescent="0.25">
      <c r="A17" s="117">
        <v>1046</v>
      </c>
      <c r="B17" s="119" t="s">
        <v>256</v>
      </c>
      <c r="C17" s="119" t="s">
        <v>20</v>
      </c>
      <c r="D17" s="119" t="s">
        <v>1</v>
      </c>
      <c r="E17" s="119" t="s">
        <v>3</v>
      </c>
      <c r="F17" s="71" t="s">
        <v>208</v>
      </c>
      <c r="G17" s="122">
        <v>44393</v>
      </c>
      <c r="H17" s="121"/>
    </row>
    <row r="18" spans="1:8" ht="20.25" customHeight="1" x14ac:dyDescent="0.25">
      <c r="A18" s="117">
        <v>1023</v>
      </c>
      <c r="B18" s="123" t="s">
        <v>240</v>
      </c>
      <c r="C18" s="123" t="s">
        <v>5</v>
      </c>
      <c r="D18" s="119" t="s">
        <v>16</v>
      </c>
      <c r="E18" s="119" t="s">
        <v>232</v>
      </c>
      <c r="F18" s="71" t="s">
        <v>208</v>
      </c>
      <c r="G18" s="122">
        <v>44444</v>
      </c>
      <c r="H18" s="121"/>
    </row>
    <row r="19" spans="1:8" ht="20.25" customHeight="1" x14ac:dyDescent="0.25">
      <c r="A19" s="117">
        <v>1091</v>
      </c>
      <c r="B19" s="119" t="s">
        <v>176</v>
      </c>
      <c r="C19" s="119" t="s">
        <v>257</v>
      </c>
      <c r="D19" s="119" t="s">
        <v>249</v>
      </c>
      <c r="E19" s="119" t="s">
        <v>232</v>
      </c>
      <c r="F19" s="119" t="s">
        <v>210</v>
      </c>
      <c r="G19" s="122">
        <v>44495</v>
      </c>
      <c r="H19" s="121"/>
    </row>
    <row r="20" spans="1:8" ht="20.25" customHeight="1" x14ac:dyDescent="0.25">
      <c r="A20" s="117">
        <v>1014</v>
      </c>
      <c r="B20" s="123" t="s">
        <v>240</v>
      </c>
      <c r="C20" s="118" t="s">
        <v>258</v>
      </c>
      <c r="D20" s="119" t="s">
        <v>162</v>
      </c>
      <c r="E20" s="119" t="s">
        <v>163</v>
      </c>
      <c r="F20" s="119" t="s">
        <v>215</v>
      </c>
      <c r="G20" s="120">
        <v>44501</v>
      </c>
      <c r="H20" s="121"/>
    </row>
    <row r="21" spans="1:8" ht="20.25" customHeight="1" x14ac:dyDescent="0.25">
      <c r="A21" s="117">
        <v>1080</v>
      </c>
      <c r="B21" s="118" t="s">
        <v>259</v>
      </c>
      <c r="C21" s="118" t="s">
        <v>260</v>
      </c>
      <c r="D21" s="119" t="s">
        <v>16</v>
      </c>
      <c r="E21" s="119" t="s">
        <v>3</v>
      </c>
      <c r="F21" s="119" t="s">
        <v>210</v>
      </c>
      <c r="G21" s="122">
        <v>40579</v>
      </c>
      <c r="H21" s="121"/>
    </row>
    <row r="22" spans="1:8" ht="20.25" customHeight="1" x14ac:dyDescent="0.25">
      <c r="A22" s="117">
        <v>1050</v>
      </c>
      <c r="B22" s="119" t="s">
        <v>244</v>
      </c>
      <c r="C22" s="119" t="s">
        <v>20</v>
      </c>
      <c r="D22" s="119" t="s">
        <v>251</v>
      </c>
      <c r="E22" s="119" t="s">
        <v>163</v>
      </c>
      <c r="F22" s="119" t="s">
        <v>204</v>
      </c>
      <c r="G22" s="120">
        <v>40603</v>
      </c>
      <c r="H22" s="121"/>
    </row>
    <row r="23" spans="1:8" ht="20.25" customHeight="1" x14ac:dyDescent="0.25">
      <c r="A23" s="117">
        <v>1117</v>
      </c>
      <c r="B23" s="118" t="s">
        <v>261</v>
      </c>
      <c r="C23" s="118" t="s">
        <v>262</v>
      </c>
      <c r="D23" s="119" t="s">
        <v>249</v>
      </c>
      <c r="E23" s="119" t="s">
        <v>3</v>
      </c>
      <c r="F23" s="119" t="s">
        <v>210</v>
      </c>
      <c r="G23" s="122">
        <v>40630</v>
      </c>
      <c r="H23" s="121"/>
    </row>
    <row r="24" spans="1:8" ht="20.25" customHeight="1" x14ac:dyDescent="0.25">
      <c r="A24" s="117">
        <v>1079</v>
      </c>
      <c r="B24" s="118" t="s">
        <v>174</v>
      </c>
      <c r="C24" s="118" t="s">
        <v>263</v>
      </c>
      <c r="D24" s="119" t="s">
        <v>1</v>
      </c>
      <c r="E24" s="119" t="s">
        <v>232</v>
      </c>
      <c r="F24" s="119" t="s">
        <v>206</v>
      </c>
      <c r="G24" s="122">
        <v>40634</v>
      </c>
      <c r="H24" s="121"/>
    </row>
    <row r="25" spans="1:8" ht="20.25" customHeight="1" x14ac:dyDescent="0.25">
      <c r="A25" s="117">
        <v>1069</v>
      </c>
      <c r="B25" s="118" t="s">
        <v>264</v>
      </c>
      <c r="C25" s="118" t="s">
        <v>265</v>
      </c>
      <c r="D25" s="119" t="s">
        <v>16</v>
      </c>
      <c r="E25" s="119" t="s">
        <v>3</v>
      </c>
      <c r="F25" s="119" t="s">
        <v>215</v>
      </c>
      <c r="G25" s="122">
        <v>40658</v>
      </c>
      <c r="H25" s="121"/>
    </row>
    <row r="26" spans="1:8" ht="20.25" customHeight="1" x14ac:dyDescent="0.25">
      <c r="A26" s="117">
        <v>1110</v>
      </c>
      <c r="B26" s="118" t="s">
        <v>266</v>
      </c>
      <c r="C26" s="118" t="s">
        <v>267</v>
      </c>
      <c r="D26" s="119" t="s">
        <v>1</v>
      </c>
      <c r="E26" s="119" t="s">
        <v>232</v>
      </c>
      <c r="F26" s="71" t="s">
        <v>208</v>
      </c>
      <c r="G26" s="120">
        <v>40699</v>
      </c>
      <c r="H26" s="121"/>
    </row>
    <row r="27" spans="1:8" ht="20.25" customHeight="1" x14ac:dyDescent="0.25">
      <c r="A27" s="117">
        <v>1013</v>
      </c>
      <c r="B27" s="118" t="s">
        <v>268</v>
      </c>
      <c r="C27" s="118" t="s">
        <v>269</v>
      </c>
      <c r="D27" s="119" t="s">
        <v>16</v>
      </c>
      <c r="E27" s="119" t="s">
        <v>3</v>
      </c>
      <c r="F27" s="119" t="s">
        <v>210</v>
      </c>
      <c r="G27" s="122">
        <v>40732</v>
      </c>
      <c r="H27" s="121"/>
    </row>
    <row r="28" spans="1:8" ht="20.25" customHeight="1" x14ac:dyDescent="0.25">
      <c r="A28" s="117">
        <v>1116</v>
      </c>
      <c r="B28" s="119" t="s">
        <v>244</v>
      </c>
      <c r="C28" s="119" t="s">
        <v>270</v>
      </c>
      <c r="D28" s="119" t="s">
        <v>249</v>
      </c>
      <c r="E28" s="119" t="s">
        <v>163</v>
      </c>
      <c r="F28" s="119" t="s">
        <v>210</v>
      </c>
      <c r="G28" s="122">
        <v>40753</v>
      </c>
      <c r="H28" s="121"/>
    </row>
    <row r="29" spans="1:8" ht="20.25" customHeight="1" x14ac:dyDescent="0.25">
      <c r="A29" s="117">
        <v>1030</v>
      </c>
      <c r="B29" s="123" t="s">
        <v>271</v>
      </c>
      <c r="C29" s="123" t="s">
        <v>270</v>
      </c>
      <c r="D29" s="119" t="s">
        <v>162</v>
      </c>
      <c r="E29" s="119" t="s">
        <v>232</v>
      </c>
      <c r="F29" s="119" t="s">
        <v>211</v>
      </c>
      <c r="G29" s="122">
        <v>40756</v>
      </c>
      <c r="H29" s="121"/>
    </row>
    <row r="30" spans="1:8" ht="20.25" customHeight="1" x14ac:dyDescent="0.25">
      <c r="A30" s="117">
        <v>1062</v>
      </c>
      <c r="B30" s="119" t="s">
        <v>272</v>
      </c>
      <c r="C30" s="119" t="s">
        <v>231</v>
      </c>
      <c r="D30" s="119" t="s">
        <v>249</v>
      </c>
      <c r="E30" s="119" t="s">
        <v>164</v>
      </c>
      <c r="F30" s="119" t="s">
        <v>211</v>
      </c>
      <c r="G30" s="122">
        <v>40781</v>
      </c>
      <c r="H30" s="121"/>
    </row>
    <row r="31" spans="1:8" ht="20.25" customHeight="1" x14ac:dyDescent="0.25">
      <c r="A31" s="117">
        <v>1035</v>
      </c>
      <c r="B31" s="118" t="s">
        <v>273</v>
      </c>
      <c r="C31" s="118" t="s">
        <v>274</v>
      </c>
      <c r="D31" s="119" t="s">
        <v>166</v>
      </c>
      <c r="E31" s="119" t="s">
        <v>164</v>
      </c>
      <c r="F31" s="119" t="s">
        <v>210</v>
      </c>
      <c r="G31" s="122">
        <v>40783</v>
      </c>
      <c r="H31" s="121"/>
    </row>
    <row r="32" spans="1:8" ht="20.25" customHeight="1" x14ac:dyDescent="0.25">
      <c r="A32" s="117">
        <v>1105</v>
      </c>
      <c r="B32" s="123" t="s">
        <v>125</v>
      </c>
      <c r="C32" s="123" t="s">
        <v>6</v>
      </c>
      <c r="D32" s="119" t="s">
        <v>1</v>
      </c>
      <c r="E32" s="119" t="s">
        <v>232</v>
      </c>
      <c r="F32" s="119" t="s">
        <v>212</v>
      </c>
      <c r="G32" s="122">
        <v>40809</v>
      </c>
      <c r="H32" s="121"/>
    </row>
    <row r="33" spans="1:8" ht="20.25" customHeight="1" x14ac:dyDescent="0.25">
      <c r="A33" s="117">
        <v>1012</v>
      </c>
      <c r="B33" s="118" t="s">
        <v>275</v>
      </c>
      <c r="C33" s="118" t="s">
        <v>276</v>
      </c>
      <c r="D33" s="119" t="s">
        <v>1</v>
      </c>
      <c r="E33" s="119" t="s">
        <v>232</v>
      </c>
      <c r="F33" s="119" t="s">
        <v>214</v>
      </c>
      <c r="G33" s="122">
        <v>40837</v>
      </c>
      <c r="H33" s="121"/>
    </row>
    <row r="34" spans="1:8" ht="20.25" customHeight="1" x14ac:dyDescent="0.25">
      <c r="A34" s="117">
        <v>1078</v>
      </c>
      <c r="B34" s="118" t="s">
        <v>178</v>
      </c>
      <c r="C34" s="118" t="s">
        <v>277</v>
      </c>
      <c r="D34" s="119" t="s">
        <v>162</v>
      </c>
      <c r="E34" s="119" t="s">
        <v>163</v>
      </c>
      <c r="F34" s="119" t="s">
        <v>203</v>
      </c>
      <c r="G34" s="122">
        <v>40856</v>
      </c>
      <c r="H34" s="121"/>
    </row>
    <row r="35" spans="1:8" ht="20.25" customHeight="1" x14ac:dyDescent="0.25">
      <c r="A35" s="117">
        <v>1039</v>
      </c>
      <c r="B35" s="123" t="s">
        <v>255</v>
      </c>
      <c r="C35" s="123" t="s">
        <v>278</v>
      </c>
      <c r="D35" s="119" t="s">
        <v>16</v>
      </c>
      <c r="E35" s="119" t="s">
        <v>163</v>
      </c>
      <c r="F35" s="119" t="s">
        <v>211</v>
      </c>
      <c r="G35" s="122">
        <v>40883</v>
      </c>
      <c r="H35" s="121"/>
    </row>
    <row r="36" spans="1:8" ht="20.25" customHeight="1" x14ac:dyDescent="0.25">
      <c r="A36" s="117">
        <v>1053</v>
      </c>
      <c r="B36" s="119" t="s">
        <v>279</v>
      </c>
      <c r="C36" s="119" t="s">
        <v>280</v>
      </c>
      <c r="D36" s="119" t="s">
        <v>246</v>
      </c>
      <c r="E36" s="119" t="s">
        <v>163</v>
      </c>
      <c r="F36" s="71" t="s">
        <v>216</v>
      </c>
      <c r="G36" s="120">
        <v>40893</v>
      </c>
      <c r="H36" s="121"/>
    </row>
    <row r="37" spans="1:8" ht="20.25" customHeight="1" x14ac:dyDescent="0.25">
      <c r="A37" s="117">
        <v>1088</v>
      </c>
      <c r="B37" s="119" t="s">
        <v>240</v>
      </c>
      <c r="C37" s="119" t="s">
        <v>281</v>
      </c>
      <c r="D37" s="119" t="s">
        <v>251</v>
      </c>
      <c r="E37" s="119" t="s">
        <v>164</v>
      </c>
      <c r="F37" s="119" t="s">
        <v>210</v>
      </c>
      <c r="G37" s="122">
        <v>40936</v>
      </c>
      <c r="H37" s="121"/>
    </row>
    <row r="38" spans="1:8" ht="20.25" customHeight="1" x14ac:dyDescent="0.25">
      <c r="A38" s="117">
        <v>1034</v>
      </c>
      <c r="B38" s="123" t="s">
        <v>282</v>
      </c>
      <c r="C38" s="123" t="s">
        <v>2</v>
      </c>
      <c r="D38" s="119" t="s">
        <v>16</v>
      </c>
      <c r="E38" s="119" t="s">
        <v>3</v>
      </c>
      <c r="F38" s="119" t="s">
        <v>204</v>
      </c>
      <c r="G38" s="120">
        <v>40969</v>
      </c>
      <c r="H38" s="121"/>
    </row>
    <row r="39" spans="1:8" ht="20.25" customHeight="1" x14ac:dyDescent="0.25">
      <c r="A39" s="117">
        <v>1011</v>
      </c>
      <c r="B39" s="119" t="s">
        <v>283</v>
      </c>
      <c r="C39" s="119" t="s">
        <v>284</v>
      </c>
      <c r="D39" s="119" t="s">
        <v>1</v>
      </c>
      <c r="E39" s="119" t="s">
        <v>232</v>
      </c>
      <c r="F39" s="119" t="s">
        <v>204</v>
      </c>
      <c r="G39" s="120">
        <v>40973</v>
      </c>
      <c r="H39" s="121"/>
    </row>
    <row r="40" spans="1:8" ht="20.25" customHeight="1" x14ac:dyDescent="0.25">
      <c r="A40" s="117">
        <v>1077</v>
      </c>
      <c r="B40" s="118" t="s">
        <v>259</v>
      </c>
      <c r="C40" s="118" t="s">
        <v>260</v>
      </c>
      <c r="D40" s="119" t="s">
        <v>16</v>
      </c>
      <c r="E40" s="119" t="s">
        <v>3</v>
      </c>
      <c r="F40" s="119" t="s">
        <v>210</v>
      </c>
      <c r="G40" s="122">
        <v>40987</v>
      </c>
      <c r="H40" s="121"/>
    </row>
    <row r="41" spans="1:8" ht="20.25" customHeight="1" x14ac:dyDescent="0.25">
      <c r="A41" s="117">
        <v>1087</v>
      </c>
      <c r="B41" s="119" t="s">
        <v>285</v>
      </c>
      <c r="C41" s="119" t="s">
        <v>286</v>
      </c>
      <c r="D41" s="119" t="s">
        <v>235</v>
      </c>
      <c r="E41" s="119" t="s">
        <v>163</v>
      </c>
      <c r="F41" s="119" t="s">
        <v>210</v>
      </c>
      <c r="G41" s="122">
        <v>41038</v>
      </c>
      <c r="H41" s="121"/>
    </row>
    <row r="42" spans="1:8" ht="20.25" customHeight="1" x14ac:dyDescent="0.25">
      <c r="A42" s="117">
        <v>1075</v>
      </c>
      <c r="B42" s="123" t="s">
        <v>287</v>
      </c>
      <c r="C42" s="123" t="s">
        <v>288</v>
      </c>
      <c r="D42" s="119" t="s">
        <v>162</v>
      </c>
      <c r="E42" s="119" t="s">
        <v>232</v>
      </c>
      <c r="F42" s="119" t="s">
        <v>211</v>
      </c>
      <c r="G42" s="122">
        <v>41089</v>
      </c>
      <c r="H42" s="121"/>
    </row>
    <row r="43" spans="1:8" ht="20.25" customHeight="1" x14ac:dyDescent="0.25">
      <c r="A43" s="117">
        <v>1096</v>
      </c>
      <c r="B43" s="119" t="s">
        <v>289</v>
      </c>
      <c r="C43" s="119" t="s">
        <v>290</v>
      </c>
      <c r="D43" s="119" t="s">
        <v>246</v>
      </c>
      <c r="E43" s="119" t="s">
        <v>3</v>
      </c>
      <c r="F43" s="119" t="s">
        <v>214</v>
      </c>
      <c r="G43" s="122">
        <v>41105</v>
      </c>
      <c r="H43" s="121"/>
    </row>
    <row r="44" spans="1:8" ht="20.25" customHeight="1" x14ac:dyDescent="0.25">
      <c r="A44" s="117">
        <v>1074</v>
      </c>
      <c r="B44" s="123" t="s">
        <v>291</v>
      </c>
      <c r="C44" s="123" t="s">
        <v>172</v>
      </c>
      <c r="D44" s="119" t="s">
        <v>16</v>
      </c>
      <c r="E44" s="119" t="s">
        <v>3</v>
      </c>
      <c r="F44" s="119" t="s">
        <v>211</v>
      </c>
      <c r="G44" s="122">
        <v>41140</v>
      </c>
      <c r="H44" s="121"/>
    </row>
    <row r="45" spans="1:8" ht="20.25" customHeight="1" x14ac:dyDescent="0.25">
      <c r="A45" s="117">
        <v>1076</v>
      </c>
      <c r="B45" s="118" t="s">
        <v>292</v>
      </c>
      <c r="C45" s="118" t="s">
        <v>275</v>
      </c>
      <c r="D45" s="119" t="s">
        <v>293</v>
      </c>
      <c r="E45" s="119" t="s">
        <v>232</v>
      </c>
      <c r="F45" s="71" t="s">
        <v>208</v>
      </c>
      <c r="G45" s="120">
        <v>41187</v>
      </c>
      <c r="H45" s="121"/>
    </row>
    <row r="46" spans="1:8" ht="20.25" customHeight="1" x14ac:dyDescent="0.25">
      <c r="A46" s="117">
        <v>1073</v>
      </c>
      <c r="B46" s="119" t="s">
        <v>165</v>
      </c>
      <c r="C46" s="119" t="s">
        <v>231</v>
      </c>
      <c r="D46" s="119" t="s">
        <v>235</v>
      </c>
      <c r="E46" s="119" t="s">
        <v>232</v>
      </c>
      <c r="F46" s="119" t="s">
        <v>214</v>
      </c>
      <c r="G46" s="122">
        <v>41191</v>
      </c>
      <c r="H46" s="121"/>
    </row>
    <row r="47" spans="1:8" ht="20.25" customHeight="1" x14ac:dyDescent="0.25">
      <c r="A47" s="117">
        <v>1115</v>
      </c>
      <c r="B47" s="118" t="s">
        <v>294</v>
      </c>
      <c r="C47" s="118" t="s">
        <v>177</v>
      </c>
      <c r="D47" s="119" t="s">
        <v>1</v>
      </c>
      <c r="E47" s="119" t="s">
        <v>3</v>
      </c>
      <c r="F47" s="119" t="s">
        <v>202</v>
      </c>
      <c r="G47" s="122">
        <v>41305</v>
      </c>
      <c r="H47" s="121"/>
    </row>
    <row r="48" spans="1:8" ht="20.25" customHeight="1" x14ac:dyDescent="0.25">
      <c r="A48" s="117">
        <v>1095</v>
      </c>
      <c r="B48" s="118" t="s">
        <v>295</v>
      </c>
      <c r="C48" s="118" t="s">
        <v>168</v>
      </c>
      <c r="D48" s="119" t="s">
        <v>1</v>
      </c>
      <c r="E48" s="119" t="s">
        <v>164</v>
      </c>
      <c r="F48" s="119" t="s">
        <v>212</v>
      </c>
      <c r="G48" s="122">
        <v>41347</v>
      </c>
      <c r="H48" s="121"/>
    </row>
    <row r="49" spans="1:8" ht="20.25" customHeight="1" x14ac:dyDescent="0.25">
      <c r="A49" s="117">
        <v>1008</v>
      </c>
      <c r="B49" s="123" t="s">
        <v>296</v>
      </c>
      <c r="C49" s="123" t="s">
        <v>297</v>
      </c>
      <c r="D49" s="119" t="s">
        <v>162</v>
      </c>
      <c r="E49" s="119" t="s">
        <v>3</v>
      </c>
      <c r="F49" s="119" t="s">
        <v>212</v>
      </c>
      <c r="G49" s="120">
        <v>41429</v>
      </c>
      <c r="H49" s="121"/>
    </row>
    <row r="50" spans="1:8" ht="20.25" customHeight="1" x14ac:dyDescent="0.25">
      <c r="A50" s="117">
        <v>1104</v>
      </c>
      <c r="B50" s="119" t="s">
        <v>165</v>
      </c>
      <c r="C50" s="118" t="s">
        <v>281</v>
      </c>
      <c r="D50" s="119" t="s">
        <v>235</v>
      </c>
      <c r="E50" s="119" t="s">
        <v>164</v>
      </c>
      <c r="F50" s="119" t="s">
        <v>214</v>
      </c>
      <c r="G50" s="122">
        <v>41552</v>
      </c>
      <c r="H50" s="121"/>
    </row>
    <row r="51" spans="1:8" ht="20.25" customHeight="1" x14ac:dyDescent="0.25">
      <c r="A51" s="117">
        <v>1059</v>
      </c>
      <c r="B51" s="119" t="s">
        <v>298</v>
      </c>
      <c r="C51" s="119" t="s">
        <v>7</v>
      </c>
      <c r="D51" s="119" t="s">
        <v>1</v>
      </c>
      <c r="E51" s="119" t="s">
        <v>163</v>
      </c>
      <c r="F51" s="119" t="s">
        <v>210</v>
      </c>
      <c r="G51" s="122">
        <v>41613</v>
      </c>
      <c r="H51" s="121"/>
    </row>
    <row r="52" spans="1:8" ht="20.25" customHeight="1" x14ac:dyDescent="0.25">
      <c r="A52" s="117">
        <v>1033</v>
      </c>
      <c r="B52" s="123" t="s">
        <v>282</v>
      </c>
      <c r="C52" s="123" t="s">
        <v>2</v>
      </c>
      <c r="D52" s="119" t="s">
        <v>16</v>
      </c>
      <c r="E52" s="119" t="s">
        <v>3</v>
      </c>
      <c r="F52" s="119" t="s">
        <v>204</v>
      </c>
      <c r="G52" s="120">
        <v>41664</v>
      </c>
      <c r="H52" s="121"/>
    </row>
    <row r="53" spans="1:8" ht="20.25" customHeight="1" x14ac:dyDescent="0.25">
      <c r="A53" s="117">
        <v>1058</v>
      </c>
      <c r="B53" s="119" t="s">
        <v>171</v>
      </c>
      <c r="C53" s="119" t="s">
        <v>299</v>
      </c>
      <c r="D53" s="119" t="s">
        <v>16</v>
      </c>
      <c r="E53" s="119" t="s">
        <v>163</v>
      </c>
      <c r="F53" s="119" t="s">
        <v>215</v>
      </c>
      <c r="G53" s="120">
        <v>41752</v>
      </c>
      <c r="H53" s="121"/>
    </row>
    <row r="54" spans="1:8" ht="20.25" customHeight="1" x14ac:dyDescent="0.25">
      <c r="A54" s="117">
        <v>1072</v>
      </c>
      <c r="B54" s="123" t="s">
        <v>240</v>
      </c>
      <c r="C54" s="119" t="s">
        <v>300</v>
      </c>
      <c r="D54" s="119" t="s">
        <v>16</v>
      </c>
      <c r="E54" s="119" t="s">
        <v>163</v>
      </c>
      <c r="F54" s="119" t="s">
        <v>203</v>
      </c>
      <c r="G54" s="122">
        <v>41783</v>
      </c>
      <c r="H54" s="121"/>
    </row>
    <row r="55" spans="1:8" ht="20.25" customHeight="1" x14ac:dyDescent="0.25">
      <c r="A55" s="117">
        <v>1027</v>
      </c>
      <c r="B55" s="119" t="s">
        <v>301</v>
      </c>
      <c r="C55" s="119" t="s">
        <v>302</v>
      </c>
      <c r="D55" s="119" t="s">
        <v>293</v>
      </c>
      <c r="E55" s="119" t="s">
        <v>232</v>
      </c>
      <c r="F55" s="119" t="s">
        <v>204</v>
      </c>
      <c r="G55" s="120">
        <v>41886</v>
      </c>
      <c r="H55" s="121"/>
    </row>
    <row r="56" spans="1:8" ht="20.25" customHeight="1" x14ac:dyDescent="0.25">
      <c r="A56" s="117">
        <v>1026</v>
      </c>
      <c r="B56" s="123" t="s">
        <v>125</v>
      </c>
      <c r="C56" s="123" t="s">
        <v>303</v>
      </c>
      <c r="D56" s="119" t="s">
        <v>162</v>
      </c>
      <c r="E56" s="119" t="s">
        <v>163</v>
      </c>
      <c r="F56" s="119" t="s">
        <v>212</v>
      </c>
      <c r="G56" s="120">
        <v>41887</v>
      </c>
      <c r="H56" s="121"/>
    </row>
    <row r="57" spans="1:8" ht="20.25" customHeight="1" x14ac:dyDescent="0.25">
      <c r="A57" s="117">
        <v>1097</v>
      </c>
      <c r="B57" s="118" t="s">
        <v>253</v>
      </c>
      <c r="C57" s="123" t="s">
        <v>304</v>
      </c>
      <c r="D57" s="119" t="s">
        <v>1</v>
      </c>
      <c r="E57" s="119" t="s">
        <v>164</v>
      </c>
      <c r="F57" s="119" t="s">
        <v>206</v>
      </c>
      <c r="G57" s="122">
        <v>41890</v>
      </c>
      <c r="H57" s="121"/>
    </row>
    <row r="58" spans="1:8" ht="20.25" customHeight="1" x14ac:dyDescent="0.25">
      <c r="A58" s="117">
        <v>1022</v>
      </c>
      <c r="B58" s="118" t="s">
        <v>305</v>
      </c>
      <c r="C58" s="118" t="s">
        <v>306</v>
      </c>
      <c r="D58" s="119" t="s">
        <v>16</v>
      </c>
      <c r="E58" s="119" t="s">
        <v>163</v>
      </c>
      <c r="F58" s="119" t="s">
        <v>202</v>
      </c>
      <c r="G58" s="122">
        <v>42027</v>
      </c>
      <c r="H58" s="121"/>
    </row>
    <row r="59" spans="1:8" ht="20.25" customHeight="1" x14ac:dyDescent="0.25">
      <c r="A59" s="117">
        <v>1119</v>
      </c>
      <c r="B59" s="118" t="s">
        <v>307</v>
      </c>
      <c r="C59" s="118" t="s">
        <v>308</v>
      </c>
      <c r="D59" s="119" t="s">
        <v>162</v>
      </c>
      <c r="E59" s="119" t="s">
        <v>232</v>
      </c>
      <c r="F59" s="119" t="s">
        <v>212</v>
      </c>
      <c r="G59" s="122">
        <v>42144</v>
      </c>
      <c r="H59" s="121"/>
    </row>
    <row r="60" spans="1:8" ht="20.25" customHeight="1" x14ac:dyDescent="0.25">
      <c r="A60" s="117">
        <v>1114</v>
      </c>
      <c r="B60" s="123" t="s">
        <v>309</v>
      </c>
      <c r="C60" s="123" t="s">
        <v>6</v>
      </c>
      <c r="D60" s="119" t="s">
        <v>16</v>
      </c>
      <c r="E60" s="119" t="s">
        <v>3</v>
      </c>
      <c r="F60" s="71" t="s">
        <v>208</v>
      </c>
      <c r="G60" s="122">
        <v>42173</v>
      </c>
      <c r="H60" s="121"/>
    </row>
    <row r="61" spans="1:8" ht="20.25" customHeight="1" x14ac:dyDescent="0.25">
      <c r="A61" s="117">
        <v>1032</v>
      </c>
      <c r="B61" s="118" t="s">
        <v>310</v>
      </c>
      <c r="C61" s="118" t="s">
        <v>4</v>
      </c>
      <c r="D61" s="119" t="s">
        <v>162</v>
      </c>
      <c r="E61" s="119" t="s">
        <v>232</v>
      </c>
      <c r="F61" s="119" t="s">
        <v>212</v>
      </c>
      <c r="G61" s="120">
        <v>42248</v>
      </c>
      <c r="H61" s="121"/>
    </row>
    <row r="62" spans="1:8" ht="20.25" customHeight="1" x14ac:dyDescent="0.25">
      <c r="A62" s="117">
        <v>1025</v>
      </c>
      <c r="B62" s="119" t="s">
        <v>283</v>
      </c>
      <c r="C62" s="119" t="s">
        <v>173</v>
      </c>
      <c r="D62" s="119" t="s">
        <v>16</v>
      </c>
      <c r="E62" s="119" t="s">
        <v>164</v>
      </c>
      <c r="F62" s="119" t="s">
        <v>202</v>
      </c>
      <c r="G62" s="122">
        <v>42390</v>
      </c>
      <c r="H62" s="121"/>
    </row>
    <row r="63" spans="1:8" ht="20.25" customHeight="1" x14ac:dyDescent="0.25">
      <c r="A63" s="117">
        <v>1067</v>
      </c>
      <c r="B63" s="123" t="s">
        <v>311</v>
      </c>
      <c r="C63" s="123" t="s">
        <v>288</v>
      </c>
      <c r="D63" s="119" t="s">
        <v>1</v>
      </c>
      <c r="E63" s="119" t="s">
        <v>232</v>
      </c>
      <c r="F63" s="119" t="s">
        <v>203</v>
      </c>
      <c r="G63" s="122">
        <v>42409</v>
      </c>
      <c r="H63" s="121"/>
    </row>
    <row r="64" spans="1:8" ht="20.25" customHeight="1" x14ac:dyDescent="0.25">
      <c r="A64" s="117">
        <v>1010</v>
      </c>
      <c r="B64" s="119" t="s">
        <v>298</v>
      </c>
      <c r="C64" s="118" t="s">
        <v>312</v>
      </c>
      <c r="D64" s="119" t="s">
        <v>1</v>
      </c>
      <c r="E64" s="119" t="s">
        <v>163</v>
      </c>
      <c r="F64" s="119" t="s">
        <v>203</v>
      </c>
      <c r="G64" s="122">
        <v>42410</v>
      </c>
      <c r="H64" s="121"/>
    </row>
    <row r="65" spans="1:8" ht="20.25" customHeight="1" x14ac:dyDescent="0.25">
      <c r="A65" s="117">
        <v>1057</v>
      </c>
      <c r="B65" s="123" t="s">
        <v>125</v>
      </c>
      <c r="C65" s="123" t="s">
        <v>7</v>
      </c>
      <c r="D65" s="119" t="s">
        <v>166</v>
      </c>
      <c r="E65" s="119" t="s">
        <v>164</v>
      </c>
      <c r="F65" s="119" t="s">
        <v>204</v>
      </c>
      <c r="G65" s="120">
        <v>42430</v>
      </c>
      <c r="H65" s="121"/>
    </row>
    <row r="66" spans="1:8" ht="20.25" customHeight="1" x14ac:dyDescent="0.25">
      <c r="A66" s="117">
        <v>1100</v>
      </c>
      <c r="B66" s="118" t="s">
        <v>313</v>
      </c>
      <c r="C66" s="118" t="s">
        <v>314</v>
      </c>
      <c r="D66" s="119" t="s">
        <v>246</v>
      </c>
      <c r="E66" s="119" t="s">
        <v>163</v>
      </c>
      <c r="F66" s="119" t="s">
        <v>206</v>
      </c>
      <c r="G66" s="120">
        <v>42430</v>
      </c>
      <c r="H66" s="121"/>
    </row>
    <row r="67" spans="1:8" ht="20.25" customHeight="1" x14ac:dyDescent="0.25">
      <c r="A67" s="117">
        <v>1103</v>
      </c>
      <c r="B67" s="123" t="s">
        <v>315</v>
      </c>
      <c r="C67" s="123" t="s">
        <v>20</v>
      </c>
      <c r="D67" s="119" t="s">
        <v>1</v>
      </c>
      <c r="E67" s="119" t="s">
        <v>163</v>
      </c>
      <c r="F67" s="119" t="s">
        <v>206</v>
      </c>
      <c r="G67" s="120">
        <v>42430</v>
      </c>
      <c r="H67" s="121"/>
    </row>
    <row r="68" spans="1:8" ht="20.25" customHeight="1" x14ac:dyDescent="0.25">
      <c r="A68" s="117">
        <v>1086</v>
      </c>
      <c r="B68" s="119" t="s">
        <v>244</v>
      </c>
      <c r="C68" s="119" t="s">
        <v>316</v>
      </c>
      <c r="D68" s="119" t="s">
        <v>246</v>
      </c>
      <c r="E68" s="119" t="s">
        <v>3</v>
      </c>
      <c r="F68" s="71" t="s">
        <v>216</v>
      </c>
      <c r="G68" s="120">
        <v>42430</v>
      </c>
      <c r="H68" s="121"/>
    </row>
    <row r="69" spans="1:8" ht="20.25" customHeight="1" x14ac:dyDescent="0.25">
      <c r="A69" s="117">
        <v>1094</v>
      </c>
      <c r="B69" s="123" t="s">
        <v>317</v>
      </c>
      <c r="C69" s="123" t="s">
        <v>8</v>
      </c>
      <c r="D69" s="119" t="s">
        <v>162</v>
      </c>
      <c r="E69" s="119" t="s">
        <v>232</v>
      </c>
      <c r="F69" s="119" t="s">
        <v>212</v>
      </c>
      <c r="G69" s="120">
        <v>42430</v>
      </c>
      <c r="H69" s="121"/>
    </row>
    <row r="70" spans="1:8" ht="20.25" customHeight="1" x14ac:dyDescent="0.25">
      <c r="A70" s="117">
        <v>1066</v>
      </c>
      <c r="B70" s="119" t="s">
        <v>285</v>
      </c>
      <c r="C70" s="123" t="s">
        <v>237</v>
      </c>
      <c r="D70" s="119" t="s">
        <v>162</v>
      </c>
      <c r="E70" s="119" t="s">
        <v>163</v>
      </c>
      <c r="F70" s="119" t="s">
        <v>212</v>
      </c>
      <c r="G70" s="120">
        <v>42453</v>
      </c>
      <c r="H70" s="121"/>
    </row>
    <row r="71" spans="1:8" ht="20.25" customHeight="1" x14ac:dyDescent="0.25">
      <c r="A71" s="117">
        <v>1004</v>
      </c>
      <c r="B71" s="123" t="s">
        <v>47</v>
      </c>
      <c r="C71" s="123" t="s">
        <v>318</v>
      </c>
      <c r="D71" s="119" t="s">
        <v>16</v>
      </c>
      <c r="E71" s="119" t="s">
        <v>232</v>
      </c>
      <c r="F71" s="119" t="s">
        <v>204</v>
      </c>
      <c r="G71" s="122">
        <v>42455</v>
      </c>
      <c r="H71" s="121"/>
    </row>
    <row r="72" spans="1:8" ht="20.25" customHeight="1" x14ac:dyDescent="0.25">
      <c r="A72" s="117">
        <v>1009</v>
      </c>
      <c r="B72" s="123" t="s">
        <v>319</v>
      </c>
      <c r="C72" s="123" t="s">
        <v>4</v>
      </c>
      <c r="D72" s="119" t="s">
        <v>16</v>
      </c>
      <c r="E72" s="119" t="s">
        <v>164</v>
      </c>
      <c r="F72" s="71" t="s">
        <v>207</v>
      </c>
      <c r="G72" s="120">
        <v>42507</v>
      </c>
      <c r="H72" s="121"/>
    </row>
    <row r="73" spans="1:8" ht="20.25" customHeight="1" x14ac:dyDescent="0.25">
      <c r="A73" s="117">
        <v>1052</v>
      </c>
      <c r="B73" s="118" t="s">
        <v>320</v>
      </c>
      <c r="C73" s="118" t="s">
        <v>321</v>
      </c>
      <c r="D73" s="119" t="s">
        <v>16</v>
      </c>
      <c r="E73" s="119" t="s">
        <v>232</v>
      </c>
      <c r="F73" s="119" t="s">
        <v>212</v>
      </c>
      <c r="G73" s="122">
        <v>42621</v>
      </c>
      <c r="H73" s="121"/>
    </row>
    <row r="74" spans="1:8" ht="20.25" customHeight="1" x14ac:dyDescent="0.25">
      <c r="A74" s="117">
        <v>1056</v>
      </c>
      <c r="B74" s="119" t="s">
        <v>322</v>
      </c>
      <c r="C74" s="119" t="s">
        <v>175</v>
      </c>
      <c r="D74" s="119" t="s">
        <v>166</v>
      </c>
      <c r="E74" s="119" t="s">
        <v>232</v>
      </c>
      <c r="F74" s="119" t="s">
        <v>212</v>
      </c>
      <c r="G74" s="122">
        <v>42621</v>
      </c>
      <c r="H74" s="121"/>
    </row>
    <row r="75" spans="1:8" ht="20.25" customHeight="1" x14ac:dyDescent="0.25">
      <c r="A75" s="117">
        <v>1049</v>
      </c>
      <c r="B75" s="119" t="s">
        <v>244</v>
      </c>
      <c r="C75" s="119" t="s">
        <v>323</v>
      </c>
      <c r="D75" s="119" t="s">
        <v>1</v>
      </c>
      <c r="E75" s="119" t="s">
        <v>163</v>
      </c>
      <c r="F75" s="119" t="s">
        <v>214</v>
      </c>
      <c r="G75" s="122">
        <v>42655</v>
      </c>
      <c r="H75" s="121"/>
    </row>
    <row r="76" spans="1:8" ht="20.25" customHeight="1" x14ac:dyDescent="0.25">
      <c r="A76" s="117">
        <v>1018</v>
      </c>
      <c r="B76" s="123" t="s">
        <v>240</v>
      </c>
      <c r="C76" s="118" t="s">
        <v>324</v>
      </c>
      <c r="D76" s="119" t="s">
        <v>1</v>
      </c>
      <c r="E76" s="119" t="s">
        <v>3</v>
      </c>
      <c r="F76" s="119" t="s">
        <v>215</v>
      </c>
      <c r="G76" s="122">
        <v>42692</v>
      </c>
      <c r="H76" s="121"/>
    </row>
    <row r="77" spans="1:8" ht="20.25" customHeight="1" x14ac:dyDescent="0.25">
      <c r="A77" s="117">
        <v>1054</v>
      </c>
      <c r="B77" s="118" t="s">
        <v>238</v>
      </c>
      <c r="C77" s="118" t="s">
        <v>325</v>
      </c>
      <c r="D77" s="119" t="s">
        <v>1</v>
      </c>
      <c r="E77" s="119" t="s">
        <v>232</v>
      </c>
      <c r="F77" s="119" t="s">
        <v>212</v>
      </c>
      <c r="G77" s="120">
        <v>42705</v>
      </c>
      <c r="H77" s="121"/>
    </row>
    <row r="78" spans="1:8" ht="20.25" customHeight="1" x14ac:dyDescent="0.25">
      <c r="A78" s="117">
        <v>1068</v>
      </c>
      <c r="B78" s="119" t="s">
        <v>326</v>
      </c>
      <c r="C78" s="119" t="s">
        <v>177</v>
      </c>
      <c r="D78" s="119" t="s">
        <v>249</v>
      </c>
      <c r="E78" s="119" t="s">
        <v>3</v>
      </c>
      <c r="F78" s="119" t="s">
        <v>211</v>
      </c>
      <c r="G78" s="120">
        <v>42723</v>
      </c>
      <c r="H78" s="121"/>
    </row>
    <row r="79" spans="1:8" ht="20.25" customHeight="1" x14ac:dyDescent="0.25">
      <c r="A79" s="117">
        <v>1065</v>
      </c>
      <c r="B79" s="119" t="s">
        <v>327</v>
      </c>
      <c r="C79" s="119" t="s">
        <v>328</v>
      </c>
      <c r="D79" s="119" t="s">
        <v>16</v>
      </c>
      <c r="E79" s="119" t="s">
        <v>164</v>
      </c>
      <c r="F79" s="71" t="s">
        <v>216</v>
      </c>
      <c r="G79" s="122">
        <v>42731</v>
      </c>
      <c r="H79" s="121"/>
    </row>
    <row r="80" spans="1:8" ht="20.25" customHeight="1" x14ac:dyDescent="0.25">
      <c r="A80" s="117">
        <v>1113</v>
      </c>
      <c r="B80" s="118" t="s">
        <v>329</v>
      </c>
      <c r="C80" s="118" t="s">
        <v>276</v>
      </c>
      <c r="D80" s="119" t="s">
        <v>16</v>
      </c>
      <c r="E80" s="119" t="s">
        <v>164</v>
      </c>
      <c r="F80" s="119" t="s">
        <v>210</v>
      </c>
      <c r="G80" s="122">
        <v>42732</v>
      </c>
      <c r="H80" s="121"/>
    </row>
    <row r="81" spans="1:8" ht="20.25" customHeight="1" x14ac:dyDescent="0.25">
      <c r="A81" s="117">
        <v>1021</v>
      </c>
      <c r="B81" s="119" t="s">
        <v>244</v>
      </c>
      <c r="C81" s="119" t="s">
        <v>175</v>
      </c>
      <c r="D81" s="119" t="s">
        <v>1</v>
      </c>
      <c r="E81" s="119" t="s">
        <v>3</v>
      </c>
      <c r="F81" s="71" t="s">
        <v>208</v>
      </c>
      <c r="G81" s="120">
        <v>42741</v>
      </c>
      <c r="H81" s="121"/>
    </row>
    <row r="82" spans="1:8" ht="20.25" customHeight="1" x14ac:dyDescent="0.25">
      <c r="A82" s="117">
        <v>1064</v>
      </c>
      <c r="B82" s="123" t="s">
        <v>330</v>
      </c>
      <c r="C82" s="123" t="s">
        <v>331</v>
      </c>
      <c r="D82" s="119" t="s">
        <v>1</v>
      </c>
      <c r="E82" s="119" t="s">
        <v>232</v>
      </c>
      <c r="F82" s="71" t="s">
        <v>208</v>
      </c>
      <c r="G82" s="122">
        <v>42750</v>
      </c>
      <c r="H82" s="121"/>
    </row>
    <row r="83" spans="1:8" ht="20.25" customHeight="1" x14ac:dyDescent="0.25">
      <c r="A83" s="117">
        <v>1051</v>
      </c>
      <c r="B83" s="119" t="s">
        <v>171</v>
      </c>
      <c r="C83" s="119" t="s">
        <v>332</v>
      </c>
      <c r="D83" s="119" t="s">
        <v>293</v>
      </c>
      <c r="E83" s="119" t="s">
        <v>232</v>
      </c>
      <c r="F83" s="71" t="s">
        <v>208</v>
      </c>
      <c r="G83" s="120">
        <v>42759</v>
      </c>
      <c r="H83" s="121"/>
    </row>
    <row r="84" spans="1:8" ht="20.25" customHeight="1" x14ac:dyDescent="0.25">
      <c r="A84" s="117">
        <v>1055</v>
      </c>
      <c r="B84" s="118" t="s">
        <v>333</v>
      </c>
      <c r="C84" s="118" t="s">
        <v>173</v>
      </c>
      <c r="D84" s="119" t="s">
        <v>249</v>
      </c>
      <c r="E84" s="119" t="s">
        <v>164</v>
      </c>
      <c r="F84" s="71" t="s">
        <v>208</v>
      </c>
      <c r="G84" s="122">
        <v>42768</v>
      </c>
      <c r="H84" s="121"/>
    </row>
    <row r="85" spans="1:8" ht="20.25" customHeight="1" x14ac:dyDescent="0.25">
      <c r="A85" s="117">
        <v>1003</v>
      </c>
      <c r="B85" s="123" t="s">
        <v>236</v>
      </c>
      <c r="C85" s="123" t="s">
        <v>308</v>
      </c>
      <c r="D85" s="119" t="s">
        <v>162</v>
      </c>
      <c r="E85" s="119" t="s">
        <v>232</v>
      </c>
      <c r="F85" s="71" t="s">
        <v>208</v>
      </c>
      <c r="G85" s="120">
        <v>42777</v>
      </c>
      <c r="H85" s="121"/>
    </row>
    <row r="86" spans="1:8" ht="20.25" customHeight="1" x14ac:dyDescent="0.25">
      <c r="A86" s="117">
        <v>1006</v>
      </c>
      <c r="B86" s="123" t="s">
        <v>334</v>
      </c>
      <c r="C86" s="123" t="s">
        <v>335</v>
      </c>
      <c r="D86" s="119" t="s">
        <v>162</v>
      </c>
      <c r="E86" s="119" t="s">
        <v>3</v>
      </c>
      <c r="F86" s="71" t="s">
        <v>207</v>
      </c>
      <c r="G86" s="120">
        <v>42795</v>
      </c>
      <c r="H86" s="121"/>
    </row>
    <row r="87" spans="1:8" ht="20.25" customHeight="1" x14ac:dyDescent="0.25">
      <c r="A87" s="117">
        <v>1071</v>
      </c>
      <c r="B87" s="123" t="s">
        <v>336</v>
      </c>
      <c r="C87" s="123" t="s">
        <v>337</v>
      </c>
      <c r="D87" s="119" t="s">
        <v>16</v>
      </c>
      <c r="E87" s="119" t="s">
        <v>3</v>
      </c>
      <c r="F87" s="119" t="s">
        <v>206</v>
      </c>
      <c r="G87" s="122">
        <v>42804</v>
      </c>
      <c r="H87" s="121"/>
    </row>
    <row r="88" spans="1:8" ht="20.25" customHeight="1" x14ac:dyDescent="0.25">
      <c r="A88" s="117">
        <v>1106</v>
      </c>
      <c r="B88" s="119" t="s">
        <v>170</v>
      </c>
      <c r="C88" s="123" t="s">
        <v>338</v>
      </c>
      <c r="D88" s="119" t="s">
        <v>162</v>
      </c>
      <c r="E88" s="119" t="s">
        <v>3</v>
      </c>
      <c r="F88" s="119" t="s">
        <v>206</v>
      </c>
      <c r="G88" s="120">
        <v>42813</v>
      </c>
      <c r="H88" s="121"/>
    </row>
    <row r="89" spans="1:8" ht="20.25" customHeight="1" x14ac:dyDescent="0.25">
      <c r="A89" s="117">
        <v>1042</v>
      </c>
      <c r="B89" s="118" t="s">
        <v>253</v>
      </c>
      <c r="C89" s="118" t="s">
        <v>339</v>
      </c>
      <c r="D89" s="119" t="s">
        <v>16</v>
      </c>
      <c r="E89" s="119" t="s">
        <v>232</v>
      </c>
      <c r="F89" s="119" t="s">
        <v>210</v>
      </c>
      <c r="G89" s="122">
        <v>42822</v>
      </c>
      <c r="H89" s="121"/>
    </row>
    <row r="90" spans="1:8" ht="20.25" customHeight="1" x14ac:dyDescent="0.25">
      <c r="A90" s="117">
        <v>1093</v>
      </c>
      <c r="B90" s="118" t="s">
        <v>340</v>
      </c>
      <c r="C90" s="118" t="s">
        <v>175</v>
      </c>
      <c r="D90" s="119" t="s">
        <v>249</v>
      </c>
      <c r="E90" s="119" t="s">
        <v>163</v>
      </c>
      <c r="F90" s="71" t="s">
        <v>216</v>
      </c>
      <c r="G90" s="122">
        <v>42840</v>
      </c>
      <c r="H90" s="121"/>
    </row>
    <row r="91" spans="1:8" ht="20.25" customHeight="1" x14ac:dyDescent="0.25">
      <c r="A91" s="117">
        <v>1041</v>
      </c>
      <c r="B91" s="119" t="s">
        <v>283</v>
      </c>
      <c r="C91" s="119" t="s">
        <v>275</v>
      </c>
      <c r="D91" s="119" t="s">
        <v>246</v>
      </c>
      <c r="E91" s="119" t="s">
        <v>3</v>
      </c>
      <c r="F91" s="71" t="s">
        <v>216</v>
      </c>
      <c r="G91" s="122">
        <v>43454</v>
      </c>
      <c r="H91" s="121"/>
    </row>
    <row r="92" spans="1:8" ht="20.25" customHeight="1" x14ac:dyDescent="0.25">
      <c r="A92" s="117">
        <v>1063</v>
      </c>
      <c r="B92" s="118" t="s">
        <v>175</v>
      </c>
      <c r="C92" s="118" t="s">
        <v>167</v>
      </c>
      <c r="D92" s="119" t="s">
        <v>1</v>
      </c>
      <c r="E92" s="119" t="s">
        <v>232</v>
      </c>
      <c r="F92" s="71" t="s">
        <v>216</v>
      </c>
      <c r="G92" s="122">
        <v>43488</v>
      </c>
      <c r="H92" s="121"/>
    </row>
    <row r="93" spans="1:8" ht="20.25" customHeight="1" x14ac:dyDescent="0.25">
      <c r="A93" s="117">
        <v>1016</v>
      </c>
      <c r="B93" s="119" t="s">
        <v>341</v>
      </c>
      <c r="C93" s="119" t="s">
        <v>342</v>
      </c>
      <c r="D93" s="119" t="s">
        <v>235</v>
      </c>
      <c r="E93" s="119" t="s">
        <v>232</v>
      </c>
      <c r="F93" s="119" t="s">
        <v>214</v>
      </c>
      <c r="G93" s="122">
        <v>43505</v>
      </c>
      <c r="H93" s="121"/>
    </row>
    <row r="94" spans="1:8" ht="20.25" customHeight="1" x14ac:dyDescent="0.25">
      <c r="A94" s="117">
        <v>1038</v>
      </c>
      <c r="B94" s="118" t="s">
        <v>343</v>
      </c>
      <c r="C94" s="118" t="s">
        <v>344</v>
      </c>
      <c r="D94" s="119" t="s">
        <v>16</v>
      </c>
      <c r="E94" s="119" t="s">
        <v>232</v>
      </c>
      <c r="F94" s="119" t="s">
        <v>214</v>
      </c>
      <c r="G94" s="122">
        <v>43522</v>
      </c>
      <c r="H94" s="121"/>
    </row>
    <row r="95" spans="1:8" ht="20.25" customHeight="1" x14ac:dyDescent="0.25">
      <c r="A95" s="117">
        <v>1029</v>
      </c>
      <c r="B95" s="119" t="s">
        <v>298</v>
      </c>
      <c r="C95" s="119" t="s">
        <v>7</v>
      </c>
      <c r="D95" s="119" t="s">
        <v>16</v>
      </c>
      <c r="E95" s="119" t="s">
        <v>232</v>
      </c>
      <c r="F95" s="119" t="s">
        <v>212</v>
      </c>
      <c r="G95" s="122">
        <v>43556</v>
      </c>
      <c r="H95" s="121"/>
    </row>
    <row r="96" spans="1:8" ht="20.25" customHeight="1" x14ac:dyDescent="0.25">
      <c r="A96" s="117">
        <v>1028</v>
      </c>
      <c r="B96" s="119" t="s">
        <v>298</v>
      </c>
      <c r="C96" s="119" t="s">
        <v>7</v>
      </c>
      <c r="D96" s="119" t="s">
        <v>16</v>
      </c>
      <c r="E96" s="119" t="s">
        <v>232</v>
      </c>
      <c r="F96" s="119" t="s">
        <v>212</v>
      </c>
      <c r="G96" s="122">
        <v>43573</v>
      </c>
      <c r="H96" s="121"/>
    </row>
  </sheetData>
  <pageMargins left="0.78740157480314965" right="0.78740157480314965" top="0.98425196850393704" bottom="0.98425196850393704" header="0.51181102362204722" footer="0.51181102362204722"/>
  <pageSetup paperSize="9" fitToWidth="0" fitToHeight="0" orientation="portrait" horizontalDpi="360" verticalDpi="180" r:id="rId1"/>
  <headerFooter alignWithMargins="0"/>
  <rowBreaks count="3" manualBreakCount="3">
    <brk id="15" max="16383" man="1"/>
    <brk id="34" max="16383" man="1"/>
    <brk id="6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2A763-4615-4D1B-A3C2-EF5334ADFBC2}">
  <dimension ref="A1:I109"/>
  <sheetViews>
    <sheetView topLeftCell="A28" workbookViewId="0">
      <selection activeCell="F35" sqref="F35"/>
    </sheetView>
  </sheetViews>
  <sheetFormatPr baseColWidth="10" defaultColWidth="14.88671875" defaultRowHeight="18.75" customHeight="1" x14ac:dyDescent="0.25"/>
  <cols>
    <col min="1" max="1" width="14.33203125" style="132" bestFit="1" customWidth="1"/>
    <col min="2" max="2" width="14.88671875" style="131" customWidth="1"/>
    <col min="3" max="3" width="10.109375" style="132" bestFit="1" customWidth="1"/>
    <col min="4" max="4" width="29.5546875" style="129" bestFit="1" customWidth="1"/>
    <col min="5" max="5" width="10" style="132" customWidth="1"/>
    <col min="6" max="6" width="17.44140625" style="129" bestFit="1" customWidth="1"/>
    <col min="7" max="7" width="7.44140625" style="133" customWidth="1"/>
    <col min="8" max="8" width="9.33203125" style="131" customWidth="1"/>
    <col min="9" max="9" width="13.88671875" style="129" bestFit="1" customWidth="1"/>
    <col min="10" max="16384" width="14.88671875" style="129"/>
  </cols>
  <sheetData>
    <row r="1" spans="1:9" s="125" customFormat="1" ht="31.5" customHeight="1" x14ac:dyDescent="0.25">
      <c r="A1" s="125" t="s">
        <v>540</v>
      </c>
      <c r="B1" s="125" t="s">
        <v>348</v>
      </c>
      <c r="C1" s="125" t="s">
        <v>383</v>
      </c>
      <c r="D1" s="125" t="s">
        <v>349</v>
      </c>
      <c r="E1" s="126" t="s">
        <v>350</v>
      </c>
      <c r="F1" s="125" t="s">
        <v>351</v>
      </c>
      <c r="G1" s="27" t="s">
        <v>352</v>
      </c>
      <c r="H1" s="125" t="s">
        <v>353</v>
      </c>
      <c r="I1" s="125" t="s">
        <v>354</v>
      </c>
    </row>
    <row r="2" spans="1:9" ht="18.75" customHeight="1" x14ac:dyDescent="0.25">
      <c r="A2" s="127">
        <v>164</v>
      </c>
      <c r="B2" s="128" t="s">
        <v>33</v>
      </c>
      <c r="C2" s="127" t="s">
        <v>28</v>
      </c>
      <c r="D2" s="128" t="s">
        <v>152</v>
      </c>
      <c r="E2" s="127"/>
      <c r="F2" s="129" t="s">
        <v>46</v>
      </c>
      <c r="G2" s="130">
        <v>14.5</v>
      </c>
      <c r="H2" s="131">
        <v>99</v>
      </c>
      <c r="I2" s="129" t="s">
        <v>49</v>
      </c>
    </row>
    <row r="3" spans="1:9" ht="18.75" customHeight="1" x14ac:dyDescent="0.25">
      <c r="A3" s="132">
        <v>340</v>
      </c>
      <c r="B3" s="131" t="s">
        <v>377</v>
      </c>
      <c r="C3" s="132" t="s">
        <v>355</v>
      </c>
      <c r="D3" s="129" t="s">
        <v>89</v>
      </c>
      <c r="F3" s="129" t="s">
        <v>40</v>
      </c>
      <c r="G3" s="133">
        <v>19</v>
      </c>
      <c r="H3" s="131">
        <v>75</v>
      </c>
      <c r="I3" s="129" t="s">
        <v>41</v>
      </c>
    </row>
    <row r="4" spans="1:9" ht="18.75" customHeight="1" x14ac:dyDescent="0.25">
      <c r="A4" s="132">
        <v>280</v>
      </c>
      <c r="B4" s="131" t="s">
        <v>377</v>
      </c>
      <c r="C4" s="132" t="s">
        <v>28</v>
      </c>
      <c r="D4" s="129" t="s">
        <v>71</v>
      </c>
      <c r="F4" s="129" t="s">
        <v>37</v>
      </c>
      <c r="G4" s="133">
        <v>22</v>
      </c>
      <c r="H4" s="131">
        <v>103</v>
      </c>
      <c r="I4" s="129" t="s">
        <v>49</v>
      </c>
    </row>
    <row r="5" spans="1:9" ht="18.75" customHeight="1" x14ac:dyDescent="0.25">
      <c r="A5" s="132">
        <v>308</v>
      </c>
      <c r="B5" s="131" t="s">
        <v>378</v>
      </c>
      <c r="C5" s="132" t="s">
        <v>28</v>
      </c>
      <c r="D5" s="129" t="s">
        <v>81</v>
      </c>
      <c r="F5" s="129" t="s">
        <v>40</v>
      </c>
      <c r="G5" s="133">
        <v>25</v>
      </c>
      <c r="H5" s="131">
        <v>64</v>
      </c>
      <c r="I5" s="129" t="s">
        <v>49</v>
      </c>
    </row>
    <row r="6" spans="1:9" ht="18.75" customHeight="1" x14ac:dyDescent="0.25">
      <c r="A6" s="132">
        <v>876</v>
      </c>
      <c r="B6" s="131" t="s">
        <v>379</v>
      </c>
      <c r="C6" s="132" t="s">
        <v>28</v>
      </c>
      <c r="D6" s="129" t="s">
        <v>121</v>
      </c>
      <c r="F6" s="129" t="s">
        <v>40</v>
      </c>
      <c r="G6" s="133">
        <v>22</v>
      </c>
      <c r="H6" s="131">
        <v>99</v>
      </c>
      <c r="I6" s="129" t="s">
        <v>31</v>
      </c>
    </row>
    <row r="7" spans="1:9" ht="18.75" customHeight="1" x14ac:dyDescent="0.25">
      <c r="A7" s="132">
        <v>158</v>
      </c>
      <c r="B7" s="131" t="s">
        <v>380</v>
      </c>
      <c r="C7" s="132" t="s">
        <v>28</v>
      </c>
      <c r="D7" s="129" t="s">
        <v>59</v>
      </c>
      <c r="F7" s="129" t="s">
        <v>46</v>
      </c>
      <c r="G7" s="133">
        <v>26</v>
      </c>
      <c r="H7" s="131">
        <v>91</v>
      </c>
      <c r="I7" s="129" t="s">
        <v>31</v>
      </c>
    </row>
    <row r="8" spans="1:9" ht="18.75" customHeight="1" x14ac:dyDescent="0.25">
      <c r="A8" s="132">
        <v>450</v>
      </c>
      <c r="B8" s="131" t="s">
        <v>377</v>
      </c>
      <c r="C8" s="132" t="s">
        <v>28</v>
      </c>
      <c r="D8" s="129" t="s">
        <v>111</v>
      </c>
      <c r="E8" s="132" t="s">
        <v>356</v>
      </c>
      <c r="F8" s="129" t="s">
        <v>79</v>
      </c>
      <c r="G8" s="133">
        <v>18</v>
      </c>
      <c r="H8" s="131">
        <v>71</v>
      </c>
      <c r="I8" s="129" t="s">
        <v>38</v>
      </c>
    </row>
    <row r="9" spans="1:9" ht="18.75" customHeight="1" x14ac:dyDescent="0.25">
      <c r="A9" s="132">
        <v>392</v>
      </c>
      <c r="B9" s="131" t="s">
        <v>381</v>
      </c>
      <c r="C9" s="132" t="s">
        <v>28</v>
      </c>
      <c r="D9" s="129" t="s">
        <v>103</v>
      </c>
      <c r="F9" s="129" t="s">
        <v>30</v>
      </c>
      <c r="G9" s="134">
        <v>24</v>
      </c>
      <c r="H9" s="131">
        <v>75</v>
      </c>
      <c r="I9" s="129" t="s">
        <v>41</v>
      </c>
    </row>
    <row r="10" spans="1:9" ht="18.75" customHeight="1" x14ac:dyDescent="0.25">
      <c r="A10" s="132">
        <v>262</v>
      </c>
      <c r="B10" s="131" t="s">
        <v>33</v>
      </c>
      <c r="C10" s="132" t="s">
        <v>28</v>
      </c>
      <c r="D10" s="129" t="s">
        <v>66</v>
      </c>
      <c r="F10" s="129" t="s">
        <v>37</v>
      </c>
      <c r="G10" s="134">
        <v>28</v>
      </c>
      <c r="H10" s="131">
        <v>117</v>
      </c>
      <c r="I10" s="129" t="s">
        <v>47</v>
      </c>
    </row>
    <row r="11" spans="1:9" ht="18.75" customHeight="1" x14ac:dyDescent="0.25">
      <c r="A11" s="132">
        <v>314</v>
      </c>
      <c r="B11" s="131" t="s">
        <v>378</v>
      </c>
      <c r="C11" s="132" t="s">
        <v>28</v>
      </c>
      <c r="D11" s="129" t="s">
        <v>83</v>
      </c>
      <c r="E11" s="132" t="s">
        <v>356</v>
      </c>
      <c r="F11" s="129" t="s">
        <v>46</v>
      </c>
      <c r="G11" s="134">
        <v>35</v>
      </c>
      <c r="H11" s="131">
        <v>75</v>
      </c>
      <c r="I11" s="129" t="s">
        <v>31</v>
      </c>
    </row>
    <row r="12" spans="1:9" ht="18.75" customHeight="1" x14ac:dyDescent="0.25">
      <c r="A12" s="127">
        <v>165</v>
      </c>
      <c r="B12" s="128" t="s">
        <v>378</v>
      </c>
      <c r="C12" s="127" t="s">
        <v>28</v>
      </c>
      <c r="D12" s="128" t="s">
        <v>155</v>
      </c>
      <c r="E12" s="127"/>
      <c r="F12" s="129" t="s">
        <v>30</v>
      </c>
      <c r="G12" s="130">
        <v>23</v>
      </c>
      <c r="H12" s="131">
        <v>98</v>
      </c>
      <c r="I12" s="129" t="s">
        <v>41</v>
      </c>
    </row>
    <row r="13" spans="1:9" ht="18.75" customHeight="1" x14ac:dyDescent="0.25">
      <c r="A13" s="132">
        <v>264</v>
      </c>
      <c r="B13" s="131" t="s">
        <v>33</v>
      </c>
      <c r="C13" s="132" t="s">
        <v>28</v>
      </c>
      <c r="D13" s="129" t="s">
        <v>67</v>
      </c>
      <c r="F13" s="129" t="s">
        <v>35</v>
      </c>
      <c r="G13" s="134">
        <v>19</v>
      </c>
      <c r="H13" s="131">
        <v>83</v>
      </c>
      <c r="I13" s="129" t="s">
        <v>49</v>
      </c>
    </row>
    <row r="14" spans="1:9" ht="18.75" customHeight="1" x14ac:dyDescent="0.25">
      <c r="A14" s="132">
        <v>348</v>
      </c>
      <c r="B14" s="131" t="s">
        <v>380</v>
      </c>
      <c r="C14" s="132" t="s">
        <v>28</v>
      </c>
      <c r="D14" s="129" t="s">
        <v>92</v>
      </c>
      <c r="F14" s="129" t="s">
        <v>30</v>
      </c>
      <c r="G14" s="134">
        <v>36</v>
      </c>
      <c r="H14" s="131">
        <v>75</v>
      </c>
      <c r="I14" s="129" t="s">
        <v>49</v>
      </c>
    </row>
    <row r="15" spans="1:9" ht="18.75" customHeight="1" x14ac:dyDescent="0.25">
      <c r="A15" s="132">
        <v>199</v>
      </c>
      <c r="B15" s="131" t="s">
        <v>380</v>
      </c>
      <c r="C15" s="132" t="s">
        <v>355</v>
      </c>
      <c r="D15" s="129" t="s">
        <v>541</v>
      </c>
      <c r="E15" s="132" t="s">
        <v>356</v>
      </c>
      <c r="F15" s="129" t="s">
        <v>40</v>
      </c>
      <c r="G15" s="134">
        <v>34</v>
      </c>
      <c r="H15" s="131">
        <v>64</v>
      </c>
      <c r="I15" s="129" t="s">
        <v>38</v>
      </c>
    </row>
    <row r="16" spans="1:9" ht="18.75" customHeight="1" x14ac:dyDescent="0.25">
      <c r="A16" s="132">
        <v>352</v>
      </c>
      <c r="B16" s="131" t="s">
        <v>380</v>
      </c>
      <c r="C16" s="132" t="s">
        <v>355</v>
      </c>
      <c r="D16" s="129" t="s">
        <v>93</v>
      </c>
      <c r="F16" s="129" t="s">
        <v>56</v>
      </c>
      <c r="G16" s="134">
        <v>34</v>
      </c>
      <c r="H16" s="131">
        <v>64</v>
      </c>
      <c r="I16" s="129" t="s">
        <v>41</v>
      </c>
    </row>
    <row r="17" spans="1:9" ht="18.75" customHeight="1" x14ac:dyDescent="0.25">
      <c r="A17" s="132">
        <v>396</v>
      </c>
      <c r="B17" s="131" t="s">
        <v>381</v>
      </c>
      <c r="C17" s="132" t="s">
        <v>28</v>
      </c>
      <c r="D17" s="129" t="s">
        <v>104</v>
      </c>
      <c r="F17" s="129" t="s">
        <v>46</v>
      </c>
      <c r="G17" s="134">
        <v>33</v>
      </c>
      <c r="H17" s="131">
        <v>115</v>
      </c>
      <c r="I17" s="129" t="s">
        <v>38</v>
      </c>
    </row>
    <row r="18" spans="1:9" ht="18.75" customHeight="1" x14ac:dyDescent="0.25">
      <c r="A18" s="132">
        <v>316</v>
      </c>
      <c r="B18" s="131" t="s">
        <v>378</v>
      </c>
      <c r="C18" s="132" t="s">
        <v>355</v>
      </c>
      <c r="D18" s="129" t="s">
        <v>84</v>
      </c>
      <c r="F18" s="129" t="s">
        <v>56</v>
      </c>
      <c r="G18" s="134">
        <v>34</v>
      </c>
      <c r="H18" s="131">
        <v>89</v>
      </c>
      <c r="I18" s="129" t="s">
        <v>38</v>
      </c>
    </row>
    <row r="19" spans="1:9" ht="18.75" customHeight="1" x14ac:dyDescent="0.25">
      <c r="A19" s="132">
        <v>161</v>
      </c>
      <c r="B19" s="131" t="s">
        <v>378</v>
      </c>
      <c r="C19" s="132" t="s">
        <v>28</v>
      </c>
      <c r="D19" s="129" t="s">
        <v>61</v>
      </c>
      <c r="F19" s="129" t="s">
        <v>40</v>
      </c>
      <c r="G19" s="134">
        <v>31</v>
      </c>
      <c r="H19" s="131">
        <v>65</v>
      </c>
      <c r="I19" s="129" t="s">
        <v>47</v>
      </c>
    </row>
    <row r="20" spans="1:9" ht="18.75" customHeight="1" x14ac:dyDescent="0.25">
      <c r="A20" s="132">
        <v>300</v>
      </c>
      <c r="B20" s="131" t="s">
        <v>378</v>
      </c>
      <c r="C20" s="132" t="s">
        <v>28</v>
      </c>
      <c r="D20" s="129" t="s">
        <v>77</v>
      </c>
      <c r="F20" s="129" t="s">
        <v>46</v>
      </c>
      <c r="G20" s="134">
        <v>25</v>
      </c>
      <c r="H20" s="131">
        <v>99</v>
      </c>
      <c r="I20" s="129" t="s">
        <v>47</v>
      </c>
    </row>
    <row r="21" spans="1:9" ht="18.75" customHeight="1" x14ac:dyDescent="0.25">
      <c r="A21" s="132">
        <v>855</v>
      </c>
      <c r="B21" s="131" t="s">
        <v>33</v>
      </c>
      <c r="C21" s="132" t="s">
        <v>355</v>
      </c>
      <c r="D21" s="129" t="s">
        <v>120</v>
      </c>
      <c r="F21" s="129" t="s">
        <v>43</v>
      </c>
      <c r="G21" s="134">
        <v>37</v>
      </c>
      <c r="H21" s="131">
        <v>64</v>
      </c>
      <c r="I21" s="129" t="s">
        <v>47</v>
      </c>
    </row>
    <row r="22" spans="1:9" ht="18.75" customHeight="1" x14ac:dyDescent="0.25">
      <c r="A22" s="132">
        <v>400</v>
      </c>
      <c r="B22" s="131" t="s">
        <v>378</v>
      </c>
      <c r="C22" s="132" t="s">
        <v>355</v>
      </c>
      <c r="D22" s="129" t="s">
        <v>105</v>
      </c>
      <c r="F22" s="129" t="s">
        <v>37</v>
      </c>
      <c r="G22" s="134">
        <v>35</v>
      </c>
      <c r="H22" s="131">
        <v>77</v>
      </c>
      <c r="I22" s="129" t="s">
        <v>49</v>
      </c>
    </row>
    <row r="23" spans="1:9" ht="18.75" customHeight="1" x14ac:dyDescent="0.25">
      <c r="A23" s="132">
        <v>426</v>
      </c>
      <c r="B23" s="131" t="s">
        <v>33</v>
      </c>
      <c r="C23" s="132" t="s">
        <v>28</v>
      </c>
      <c r="D23" s="129" t="s">
        <v>109</v>
      </c>
      <c r="F23" s="129" t="s">
        <v>43</v>
      </c>
      <c r="G23" s="134">
        <v>34</v>
      </c>
      <c r="H23" s="131">
        <v>91</v>
      </c>
      <c r="I23" s="129" t="s">
        <v>38</v>
      </c>
    </row>
    <row r="24" spans="1:9" ht="18.75" customHeight="1" x14ac:dyDescent="0.25">
      <c r="A24" s="132">
        <v>301</v>
      </c>
      <c r="B24" s="131" t="s">
        <v>33</v>
      </c>
      <c r="C24" s="132" t="s">
        <v>355</v>
      </c>
      <c r="D24" s="129" t="s">
        <v>78</v>
      </c>
      <c r="F24" s="129" t="s">
        <v>79</v>
      </c>
      <c r="G24" s="134">
        <v>33</v>
      </c>
      <c r="H24" s="131">
        <v>91</v>
      </c>
      <c r="I24" s="129" t="s">
        <v>31</v>
      </c>
    </row>
    <row r="25" spans="1:9" ht="18.75" customHeight="1" x14ac:dyDescent="0.25">
      <c r="A25" s="132">
        <v>143</v>
      </c>
      <c r="B25" s="131" t="s">
        <v>378</v>
      </c>
      <c r="C25" s="132" t="s">
        <v>28</v>
      </c>
      <c r="D25" s="129" t="s">
        <v>55</v>
      </c>
      <c r="F25" s="129" t="s">
        <v>56</v>
      </c>
      <c r="G25" s="133">
        <v>27</v>
      </c>
      <c r="H25" s="131">
        <v>65</v>
      </c>
      <c r="I25" s="129" t="s">
        <v>49</v>
      </c>
    </row>
    <row r="26" spans="1:9" ht="18.75" customHeight="1" x14ac:dyDescent="0.25">
      <c r="A26" s="132">
        <v>107</v>
      </c>
      <c r="B26" s="131" t="s">
        <v>33</v>
      </c>
      <c r="C26" s="132" t="s">
        <v>28</v>
      </c>
      <c r="D26" s="129" t="s">
        <v>34</v>
      </c>
      <c r="E26" s="132" t="s">
        <v>356</v>
      </c>
      <c r="F26" s="129" t="s">
        <v>35</v>
      </c>
      <c r="G26" s="133">
        <v>37</v>
      </c>
      <c r="H26" s="131">
        <v>81</v>
      </c>
      <c r="I26" s="129" t="s">
        <v>31</v>
      </c>
    </row>
    <row r="27" spans="1:9" ht="18.75" customHeight="1" x14ac:dyDescent="0.25">
      <c r="A27" s="132">
        <v>380</v>
      </c>
      <c r="B27" s="131" t="s">
        <v>378</v>
      </c>
      <c r="C27" s="132" t="s">
        <v>28</v>
      </c>
      <c r="D27" s="129" t="s">
        <v>100</v>
      </c>
      <c r="F27" s="129" t="s">
        <v>46</v>
      </c>
      <c r="G27" s="133">
        <v>21</v>
      </c>
      <c r="H27" s="131">
        <v>107</v>
      </c>
      <c r="I27" s="129" t="s">
        <v>31</v>
      </c>
    </row>
    <row r="28" spans="1:9" ht="18.75" customHeight="1" x14ac:dyDescent="0.25">
      <c r="A28" s="132">
        <v>145</v>
      </c>
      <c r="B28" s="131" t="s">
        <v>381</v>
      </c>
      <c r="C28" s="132" t="s">
        <v>355</v>
      </c>
      <c r="D28" s="129" t="s">
        <v>542</v>
      </c>
      <c r="F28" s="129" t="s">
        <v>37</v>
      </c>
      <c r="G28" s="133">
        <v>19</v>
      </c>
      <c r="H28" s="131">
        <v>64</v>
      </c>
      <c r="I28" s="129" t="s">
        <v>31</v>
      </c>
    </row>
    <row r="29" spans="1:9" ht="18.75" customHeight="1" x14ac:dyDescent="0.25">
      <c r="A29" s="132">
        <v>388</v>
      </c>
      <c r="B29" s="131" t="s">
        <v>381</v>
      </c>
      <c r="C29" s="132" t="s">
        <v>355</v>
      </c>
      <c r="D29" s="129" t="s">
        <v>102</v>
      </c>
      <c r="F29" s="129" t="s">
        <v>40</v>
      </c>
      <c r="G29" s="133">
        <v>28</v>
      </c>
      <c r="H29" s="131">
        <v>89</v>
      </c>
      <c r="I29" s="129" t="s">
        <v>49</v>
      </c>
    </row>
    <row r="30" spans="1:9" ht="18.75" customHeight="1" x14ac:dyDescent="0.25">
      <c r="A30" s="132">
        <v>304</v>
      </c>
      <c r="B30" s="131" t="s">
        <v>378</v>
      </c>
      <c r="C30" s="132" t="s">
        <v>28</v>
      </c>
      <c r="D30" s="129" t="s">
        <v>80</v>
      </c>
      <c r="F30" s="129" t="s">
        <v>30</v>
      </c>
      <c r="G30" s="133">
        <v>37</v>
      </c>
      <c r="H30" s="131">
        <v>99</v>
      </c>
      <c r="I30" s="129" t="s">
        <v>41</v>
      </c>
    </row>
    <row r="31" spans="1:9" ht="18.75" customHeight="1" x14ac:dyDescent="0.25">
      <c r="A31" s="132">
        <v>328</v>
      </c>
      <c r="B31" s="131" t="s">
        <v>378</v>
      </c>
      <c r="C31" s="132" t="s">
        <v>28</v>
      </c>
      <c r="D31" s="129" t="s">
        <v>86</v>
      </c>
      <c r="E31" s="132" t="s">
        <v>356</v>
      </c>
      <c r="F31" s="129" t="s">
        <v>40</v>
      </c>
      <c r="G31" s="133">
        <v>24</v>
      </c>
      <c r="H31" s="131">
        <v>89</v>
      </c>
      <c r="I31" s="129" t="s">
        <v>47</v>
      </c>
    </row>
    <row r="32" spans="1:9" ht="18.75" customHeight="1" x14ac:dyDescent="0.25">
      <c r="A32" s="132">
        <v>724</v>
      </c>
      <c r="B32" s="131" t="s">
        <v>496</v>
      </c>
      <c r="C32" s="132" t="s">
        <v>28</v>
      </c>
      <c r="D32" s="129" t="s">
        <v>117</v>
      </c>
      <c r="F32" s="129" t="s">
        <v>35</v>
      </c>
      <c r="G32" s="134">
        <v>19</v>
      </c>
      <c r="H32" s="131">
        <v>89</v>
      </c>
      <c r="I32" s="129" t="s">
        <v>41</v>
      </c>
    </row>
    <row r="33" spans="1:9" ht="18.75" customHeight="1" x14ac:dyDescent="0.25">
      <c r="A33" s="132">
        <v>152</v>
      </c>
      <c r="B33" s="131" t="s">
        <v>378</v>
      </c>
      <c r="C33" s="132" t="s">
        <v>28</v>
      </c>
      <c r="D33" s="129" t="s">
        <v>57</v>
      </c>
      <c r="F33" s="129" t="s">
        <v>43</v>
      </c>
      <c r="G33" s="134">
        <v>36</v>
      </c>
      <c r="H33" s="131">
        <v>91</v>
      </c>
      <c r="I33" s="129" t="s">
        <v>31</v>
      </c>
    </row>
    <row r="34" spans="1:9" ht="18.75" customHeight="1" x14ac:dyDescent="0.25">
      <c r="A34" s="132">
        <v>106</v>
      </c>
      <c r="B34" s="131" t="s">
        <v>379</v>
      </c>
      <c r="C34" s="132" t="s">
        <v>28</v>
      </c>
      <c r="D34" s="129" t="s">
        <v>32</v>
      </c>
      <c r="F34" s="129" t="s">
        <v>30</v>
      </c>
      <c r="G34" s="134">
        <v>18</v>
      </c>
      <c r="H34" s="131">
        <v>91</v>
      </c>
      <c r="I34" s="129" t="s">
        <v>31</v>
      </c>
    </row>
    <row r="35" spans="1:9" ht="18.75" customHeight="1" x14ac:dyDescent="0.25">
      <c r="A35" s="132">
        <v>356</v>
      </c>
      <c r="B35" s="131" t="s">
        <v>378</v>
      </c>
      <c r="C35" s="132" t="s">
        <v>28</v>
      </c>
      <c r="D35" s="129" t="s">
        <v>94</v>
      </c>
      <c r="F35" s="129" t="s">
        <v>79</v>
      </c>
      <c r="G35" s="134">
        <v>31</v>
      </c>
      <c r="H35" s="131">
        <v>81</v>
      </c>
      <c r="I35" s="129" t="s">
        <v>38</v>
      </c>
    </row>
    <row r="36" spans="1:9" ht="18.75" customHeight="1" x14ac:dyDescent="0.25">
      <c r="A36" s="132">
        <v>368</v>
      </c>
      <c r="B36" s="131" t="s">
        <v>378</v>
      </c>
      <c r="C36" s="132" t="s">
        <v>355</v>
      </c>
      <c r="D36" s="129" t="s">
        <v>97</v>
      </c>
      <c r="F36" s="129" t="s">
        <v>37</v>
      </c>
      <c r="G36" s="134">
        <v>33</v>
      </c>
      <c r="H36" s="131">
        <v>75</v>
      </c>
      <c r="I36" s="129" t="s">
        <v>47</v>
      </c>
    </row>
    <row r="37" spans="1:9" ht="18.75" customHeight="1" x14ac:dyDescent="0.25">
      <c r="A37" s="127">
        <v>214</v>
      </c>
      <c r="B37" s="128" t="s">
        <v>380</v>
      </c>
      <c r="C37" s="127" t="s">
        <v>28</v>
      </c>
      <c r="D37" s="128" t="s">
        <v>157</v>
      </c>
      <c r="E37" s="127" t="s">
        <v>356</v>
      </c>
      <c r="F37" s="129" t="s">
        <v>35</v>
      </c>
      <c r="G37" s="130">
        <v>32</v>
      </c>
      <c r="H37" s="131">
        <v>64</v>
      </c>
      <c r="I37" s="129" t="s">
        <v>41</v>
      </c>
    </row>
    <row r="38" spans="1:9" ht="18.75" customHeight="1" x14ac:dyDescent="0.25">
      <c r="A38" s="127">
        <v>1001</v>
      </c>
      <c r="B38" s="128" t="s">
        <v>33</v>
      </c>
      <c r="C38" s="127" t="s">
        <v>28</v>
      </c>
      <c r="D38" s="128" t="s">
        <v>158</v>
      </c>
      <c r="E38" s="127" t="s">
        <v>356</v>
      </c>
      <c r="F38" s="129" t="s">
        <v>43</v>
      </c>
      <c r="G38" s="130">
        <v>26</v>
      </c>
      <c r="H38" s="131">
        <v>65</v>
      </c>
      <c r="I38" s="129" t="s">
        <v>47</v>
      </c>
    </row>
    <row r="39" spans="1:9" ht="18.75" customHeight="1" x14ac:dyDescent="0.25">
      <c r="A39" s="132">
        <v>272</v>
      </c>
      <c r="B39" s="131" t="s">
        <v>33</v>
      </c>
      <c r="C39" s="132" t="s">
        <v>28</v>
      </c>
      <c r="D39" s="129" t="s">
        <v>69</v>
      </c>
      <c r="F39" s="129" t="s">
        <v>30</v>
      </c>
      <c r="G39" s="133">
        <v>18</v>
      </c>
      <c r="H39" s="131">
        <v>98</v>
      </c>
      <c r="I39" s="129" t="s">
        <v>49</v>
      </c>
    </row>
    <row r="40" spans="1:9" ht="18.75" customHeight="1" x14ac:dyDescent="0.25">
      <c r="A40" s="127">
        <v>217</v>
      </c>
      <c r="B40" s="128" t="s">
        <v>380</v>
      </c>
      <c r="C40" s="127" t="s">
        <v>28</v>
      </c>
      <c r="D40" s="128" t="s">
        <v>141</v>
      </c>
      <c r="E40" s="127"/>
      <c r="F40" s="129" t="s">
        <v>40</v>
      </c>
      <c r="G40" s="135">
        <v>28.5</v>
      </c>
      <c r="H40" s="131">
        <v>77</v>
      </c>
      <c r="I40" s="129" t="s">
        <v>47</v>
      </c>
    </row>
    <row r="41" spans="1:9" ht="18.75" customHeight="1" x14ac:dyDescent="0.25">
      <c r="A41" s="132">
        <v>132</v>
      </c>
      <c r="B41" s="131" t="s">
        <v>33</v>
      </c>
      <c r="C41" s="132" t="s">
        <v>28</v>
      </c>
      <c r="D41" s="129" t="s">
        <v>51</v>
      </c>
      <c r="F41" s="129" t="s">
        <v>30</v>
      </c>
      <c r="G41" s="133">
        <v>26</v>
      </c>
      <c r="H41" s="131">
        <v>89</v>
      </c>
      <c r="I41" s="129" t="s">
        <v>49</v>
      </c>
    </row>
    <row r="42" spans="1:9" ht="18.75" customHeight="1" x14ac:dyDescent="0.25">
      <c r="A42" s="132">
        <v>384</v>
      </c>
      <c r="B42" s="131" t="s">
        <v>378</v>
      </c>
      <c r="C42" s="132" t="s">
        <v>355</v>
      </c>
      <c r="D42" s="129" t="s">
        <v>101</v>
      </c>
      <c r="F42" s="129" t="s">
        <v>30</v>
      </c>
      <c r="G42" s="133">
        <v>34</v>
      </c>
      <c r="H42" s="131">
        <v>98</v>
      </c>
      <c r="I42" s="129" t="s">
        <v>31</v>
      </c>
    </row>
    <row r="43" spans="1:9" ht="18.75" customHeight="1" x14ac:dyDescent="0.25">
      <c r="A43" s="132">
        <v>159</v>
      </c>
      <c r="B43" s="131" t="s">
        <v>378</v>
      </c>
      <c r="C43" s="132" t="s">
        <v>355</v>
      </c>
      <c r="D43" s="129" t="s">
        <v>60</v>
      </c>
      <c r="F43" s="129" t="s">
        <v>30</v>
      </c>
      <c r="G43" s="133">
        <v>17</v>
      </c>
      <c r="H43" s="131">
        <v>75</v>
      </c>
      <c r="I43" s="129" t="s">
        <v>47</v>
      </c>
    </row>
    <row r="44" spans="1:9" ht="18.75" customHeight="1" x14ac:dyDescent="0.25">
      <c r="A44" s="127">
        <v>230</v>
      </c>
      <c r="B44" s="128" t="s">
        <v>379</v>
      </c>
      <c r="C44" s="127" t="s">
        <v>28</v>
      </c>
      <c r="D44" s="128" t="s">
        <v>143</v>
      </c>
      <c r="E44" s="127" t="s">
        <v>356</v>
      </c>
      <c r="F44" s="129" t="s">
        <v>30</v>
      </c>
      <c r="G44" s="135">
        <v>27.5</v>
      </c>
      <c r="H44" s="131">
        <v>89</v>
      </c>
      <c r="I44" s="129" t="s">
        <v>41</v>
      </c>
    </row>
    <row r="45" spans="1:9" ht="18.75" customHeight="1" x14ac:dyDescent="0.25">
      <c r="A45" s="127">
        <v>405</v>
      </c>
      <c r="B45" s="128" t="s">
        <v>379</v>
      </c>
      <c r="C45" s="127" t="s">
        <v>28</v>
      </c>
      <c r="D45" s="128" t="s">
        <v>144</v>
      </c>
      <c r="E45" s="127" t="s">
        <v>356</v>
      </c>
      <c r="F45" s="129" t="s">
        <v>56</v>
      </c>
      <c r="G45" s="135">
        <v>32.5</v>
      </c>
      <c r="H45" s="131">
        <v>146</v>
      </c>
      <c r="I45" s="129" t="s">
        <v>38</v>
      </c>
    </row>
    <row r="46" spans="1:9" ht="18.75" customHeight="1" x14ac:dyDescent="0.25">
      <c r="A46" s="127">
        <v>1036</v>
      </c>
      <c r="B46" s="128" t="s">
        <v>379</v>
      </c>
      <c r="C46" s="127" t="s">
        <v>28</v>
      </c>
      <c r="D46" s="128" t="s">
        <v>146</v>
      </c>
      <c r="E46" s="127" t="s">
        <v>356</v>
      </c>
      <c r="F46" s="129" t="s">
        <v>35</v>
      </c>
      <c r="G46" s="135">
        <v>34</v>
      </c>
      <c r="H46" s="131">
        <v>125</v>
      </c>
      <c r="I46" s="129" t="s">
        <v>49</v>
      </c>
    </row>
    <row r="47" spans="1:9" ht="18.75" customHeight="1" x14ac:dyDescent="0.25">
      <c r="A47" s="132">
        <v>292</v>
      </c>
      <c r="B47" s="131" t="s">
        <v>378</v>
      </c>
      <c r="C47" s="132" t="s">
        <v>28</v>
      </c>
      <c r="D47" s="129" t="s">
        <v>75</v>
      </c>
      <c r="F47" s="129" t="s">
        <v>30</v>
      </c>
      <c r="G47" s="133">
        <v>21</v>
      </c>
      <c r="H47" s="131">
        <v>83</v>
      </c>
      <c r="I47" s="129" t="s">
        <v>41</v>
      </c>
    </row>
    <row r="48" spans="1:9" ht="18.75" customHeight="1" x14ac:dyDescent="0.25">
      <c r="A48" s="132">
        <v>346</v>
      </c>
      <c r="B48" s="131" t="s">
        <v>496</v>
      </c>
      <c r="C48" s="132" t="s">
        <v>28</v>
      </c>
      <c r="D48" s="129" t="s">
        <v>91</v>
      </c>
      <c r="F48" s="129" t="s">
        <v>56</v>
      </c>
      <c r="G48" s="133">
        <v>21</v>
      </c>
      <c r="H48" s="131">
        <v>77</v>
      </c>
      <c r="I48" s="129" t="s">
        <v>49</v>
      </c>
    </row>
    <row r="49" spans="1:9" ht="18.75" customHeight="1" x14ac:dyDescent="0.25">
      <c r="A49" s="136">
        <v>415</v>
      </c>
      <c r="B49" s="137" t="s">
        <v>380</v>
      </c>
      <c r="C49" s="136" t="s">
        <v>355</v>
      </c>
      <c r="D49" s="138" t="s">
        <v>108</v>
      </c>
      <c r="E49" s="136"/>
      <c r="F49" s="129" t="s">
        <v>79</v>
      </c>
      <c r="G49" s="139">
        <v>36</v>
      </c>
      <c r="H49" s="131">
        <v>76</v>
      </c>
      <c r="I49" s="129" t="s">
        <v>41</v>
      </c>
    </row>
    <row r="50" spans="1:9" ht="18.75" customHeight="1" x14ac:dyDescent="0.25">
      <c r="A50" s="136">
        <v>115</v>
      </c>
      <c r="B50" s="137" t="s">
        <v>378</v>
      </c>
      <c r="C50" s="136" t="s">
        <v>28</v>
      </c>
      <c r="D50" s="138" t="s">
        <v>36</v>
      </c>
      <c r="E50" s="140" t="s">
        <v>356</v>
      </c>
      <c r="F50" s="129" t="s">
        <v>37</v>
      </c>
      <c r="G50" s="139">
        <v>21</v>
      </c>
      <c r="H50" s="131">
        <v>89</v>
      </c>
      <c r="I50" s="129" t="s">
        <v>38</v>
      </c>
    </row>
    <row r="51" spans="1:9" ht="18.75" customHeight="1" x14ac:dyDescent="0.25">
      <c r="A51" s="136">
        <v>124</v>
      </c>
      <c r="B51" s="137" t="s">
        <v>33</v>
      </c>
      <c r="C51" s="136" t="s">
        <v>28</v>
      </c>
      <c r="D51" s="138" t="s">
        <v>48</v>
      </c>
      <c r="E51" s="136"/>
      <c r="F51" s="129" t="s">
        <v>30</v>
      </c>
      <c r="G51" s="139">
        <v>18</v>
      </c>
      <c r="H51" s="131">
        <v>99</v>
      </c>
      <c r="I51" s="129" t="s">
        <v>49</v>
      </c>
    </row>
    <row r="52" spans="1:9" ht="18.75" customHeight="1" x14ac:dyDescent="0.25">
      <c r="A52" s="140">
        <v>1005</v>
      </c>
      <c r="B52" s="141" t="s">
        <v>380</v>
      </c>
      <c r="C52" s="140" t="s">
        <v>28</v>
      </c>
      <c r="D52" s="141" t="s">
        <v>150</v>
      </c>
      <c r="E52" s="140" t="s">
        <v>356</v>
      </c>
      <c r="F52" s="129" t="s">
        <v>43</v>
      </c>
      <c r="G52" s="142">
        <v>25</v>
      </c>
      <c r="H52" s="131">
        <v>83</v>
      </c>
      <c r="I52" s="129" t="s">
        <v>31</v>
      </c>
    </row>
    <row r="53" spans="1:9" ht="18.75" customHeight="1" x14ac:dyDescent="0.25">
      <c r="A53" s="140">
        <v>213</v>
      </c>
      <c r="B53" s="141" t="s">
        <v>378</v>
      </c>
      <c r="C53" s="140" t="s">
        <v>28</v>
      </c>
      <c r="D53" s="141" t="s">
        <v>153</v>
      </c>
      <c r="E53" s="140"/>
      <c r="F53" s="129" t="s">
        <v>43</v>
      </c>
      <c r="G53" s="142">
        <v>35</v>
      </c>
      <c r="H53" s="131">
        <v>75</v>
      </c>
      <c r="I53" s="129" t="s">
        <v>31</v>
      </c>
    </row>
    <row r="54" spans="1:9" ht="18.75" customHeight="1" x14ac:dyDescent="0.25">
      <c r="A54" s="140">
        <v>220</v>
      </c>
      <c r="B54" s="141" t="s">
        <v>380</v>
      </c>
      <c r="C54" s="140" t="s">
        <v>28</v>
      </c>
      <c r="D54" s="141" t="s">
        <v>154</v>
      </c>
      <c r="E54" s="140" t="s">
        <v>356</v>
      </c>
      <c r="F54" s="129" t="s">
        <v>46</v>
      </c>
      <c r="G54" s="142">
        <v>29.5</v>
      </c>
      <c r="H54" s="131">
        <v>41</v>
      </c>
      <c r="I54" s="129" t="s">
        <v>49</v>
      </c>
    </row>
    <row r="55" spans="1:9" ht="18.75" customHeight="1" x14ac:dyDescent="0.25">
      <c r="A55" s="136">
        <v>981</v>
      </c>
      <c r="B55" s="137" t="s">
        <v>378</v>
      </c>
      <c r="C55" s="136" t="s">
        <v>355</v>
      </c>
      <c r="D55" s="138" t="s">
        <v>123</v>
      </c>
      <c r="E55" s="136" t="s">
        <v>356</v>
      </c>
      <c r="F55" s="129" t="s">
        <v>79</v>
      </c>
      <c r="G55" s="139">
        <v>39</v>
      </c>
      <c r="H55" s="131">
        <v>77</v>
      </c>
      <c r="I55" s="129" t="s">
        <v>41</v>
      </c>
    </row>
    <row r="56" spans="1:9" ht="18.75" customHeight="1" x14ac:dyDescent="0.25">
      <c r="A56" s="136">
        <v>162</v>
      </c>
      <c r="B56" s="137" t="s">
        <v>378</v>
      </c>
      <c r="C56" s="136" t="s">
        <v>355</v>
      </c>
      <c r="D56" s="138" t="s">
        <v>543</v>
      </c>
      <c r="E56" s="136"/>
      <c r="F56" s="129" t="s">
        <v>46</v>
      </c>
      <c r="G56" s="139">
        <v>25</v>
      </c>
      <c r="H56" s="131">
        <v>99</v>
      </c>
      <c r="I56" s="129" t="s">
        <v>31</v>
      </c>
    </row>
    <row r="57" spans="1:9" ht="18.75" customHeight="1" x14ac:dyDescent="0.25">
      <c r="A57" s="136">
        <v>116</v>
      </c>
      <c r="B57" s="137" t="s">
        <v>33</v>
      </c>
      <c r="C57" s="136" t="s">
        <v>28</v>
      </c>
      <c r="D57" s="138" t="s">
        <v>39</v>
      </c>
      <c r="E57" s="136" t="s">
        <v>356</v>
      </c>
      <c r="F57" s="129" t="s">
        <v>40</v>
      </c>
      <c r="G57" s="139">
        <v>30</v>
      </c>
      <c r="H57" s="131">
        <v>81</v>
      </c>
      <c r="I57" s="129" t="s">
        <v>41</v>
      </c>
    </row>
    <row r="58" spans="1:9" ht="18.75" customHeight="1" x14ac:dyDescent="0.25">
      <c r="A58" s="140">
        <v>215</v>
      </c>
      <c r="B58" s="141" t="s">
        <v>378</v>
      </c>
      <c r="C58" s="140" t="s">
        <v>28</v>
      </c>
      <c r="D58" s="141" t="s">
        <v>156</v>
      </c>
      <c r="E58" s="140"/>
      <c r="F58" s="129" t="s">
        <v>46</v>
      </c>
      <c r="G58" s="142">
        <v>35</v>
      </c>
      <c r="H58" s="131">
        <v>99</v>
      </c>
      <c r="I58" s="129" t="s">
        <v>49</v>
      </c>
    </row>
    <row r="59" spans="1:9" ht="18.75" customHeight="1" x14ac:dyDescent="0.25">
      <c r="A59" s="136">
        <v>157</v>
      </c>
      <c r="B59" s="137" t="s">
        <v>381</v>
      </c>
      <c r="C59" s="136" t="s">
        <v>28</v>
      </c>
      <c r="D59" s="138" t="s">
        <v>58</v>
      </c>
      <c r="E59" s="136"/>
      <c r="F59" s="129" t="s">
        <v>35</v>
      </c>
      <c r="G59" s="139">
        <v>18</v>
      </c>
      <c r="H59" s="131">
        <v>75</v>
      </c>
      <c r="I59" s="129" t="s">
        <v>31</v>
      </c>
    </row>
    <row r="60" spans="1:9" ht="18.75" customHeight="1" x14ac:dyDescent="0.25">
      <c r="A60" s="136">
        <v>137</v>
      </c>
      <c r="B60" s="137" t="s">
        <v>380</v>
      </c>
      <c r="C60" s="136" t="s">
        <v>28</v>
      </c>
      <c r="D60" s="138" t="s">
        <v>54</v>
      </c>
      <c r="E60" s="136" t="s">
        <v>356</v>
      </c>
      <c r="F60" s="129" t="s">
        <v>37</v>
      </c>
      <c r="G60" s="139">
        <v>31</v>
      </c>
      <c r="H60" s="131">
        <v>77</v>
      </c>
      <c r="I60" s="129" t="s">
        <v>49</v>
      </c>
    </row>
    <row r="61" spans="1:9" ht="18.75" customHeight="1" x14ac:dyDescent="0.25">
      <c r="A61" s="136">
        <v>288</v>
      </c>
      <c r="B61" s="137" t="s">
        <v>378</v>
      </c>
      <c r="C61" s="136" t="s">
        <v>28</v>
      </c>
      <c r="D61" s="138" t="s">
        <v>74</v>
      </c>
      <c r="E61" s="136"/>
      <c r="F61" s="129" t="s">
        <v>35</v>
      </c>
      <c r="G61" s="139">
        <v>39</v>
      </c>
      <c r="H61" s="131">
        <v>91</v>
      </c>
      <c r="I61" s="129" t="s">
        <v>41</v>
      </c>
    </row>
    <row r="62" spans="1:9" ht="18.75" customHeight="1" x14ac:dyDescent="0.25">
      <c r="A62" s="136">
        <v>1002</v>
      </c>
      <c r="B62" s="131" t="s">
        <v>496</v>
      </c>
      <c r="C62" s="136" t="s">
        <v>28</v>
      </c>
      <c r="D62" s="138" t="s">
        <v>124</v>
      </c>
      <c r="E62" s="136"/>
      <c r="F62" s="129" t="s">
        <v>56</v>
      </c>
      <c r="G62" s="139">
        <v>21</v>
      </c>
      <c r="H62" s="131">
        <v>65</v>
      </c>
      <c r="I62" s="129" t="s">
        <v>31</v>
      </c>
    </row>
    <row r="63" spans="1:9" ht="18.75" customHeight="1" x14ac:dyDescent="0.25">
      <c r="A63" s="136">
        <v>814</v>
      </c>
      <c r="B63" s="137" t="s">
        <v>377</v>
      </c>
      <c r="C63" s="136" t="s">
        <v>28</v>
      </c>
      <c r="D63" s="138" t="s">
        <v>119</v>
      </c>
      <c r="E63" s="136" t="s">
        <v>356</v>
      </c>
      <c r="F63" s="129" t="s">
        <v>30</v>
      </c>
      <c r="G63" s="139">
        <v>18</v>
      </c>
      <c r="H63" s="131">
        <v>75</v>
      </c>
      <c r="I63" s="129" t="s">
        <v>49</v>
      </c>
    </row>
    <row r="64" spans="1:9" ht="18.75" customHeight="1" x14ac:dyDescent="0.25">
      <c r="A64" s="140">
        <v>177</v>
      </c>
      <c r="B64" s="141" t="s">
        <v>380</v>
      </c>
      <c r="C64" s="140" t="s">
        <v>28</v>
      </c>
      <c r="D64" s="141" t="s">
        <v>139</v>
      </c>
      <c r="E64" s="140"/>
      <c r="F64" s="129" t="s">
        <v>46</v>
      </c>
      <c r="G64" s="142">
        <v>17.5</v>
      </c>
      <c r="H64" s="131">
        <v>53</v>
      </c>
      <c r="I64" s="129" t="s">
        <v>47</v>
      </c>
    </row>
    <row r="65" spans="1:9" ht="18.75" customHeight="1" x14ac:dyDescent="0.25">
      <c r="A65" s="140">
        <v>102</v>
      </c>
      <c r="B65" s="141" t="s">
        <v>378</v>
      </c>
      <c r="C65" s="140" t="s">
        <v>28</v>
      </c>
      <c r="D65" s="141" t="s">
        <v>140</v>
      </c>
      <c r="E65" s="140"/>
      <c r="F65" s="129" t="s">
        <v>56</v>
      </c>
      <c r="G65" s="142">
        <v>27</v>
      </c>
      <c r="H65" s="131">
        <v>71</v>
      </c>
      <c r="I65" s="129" t="s">
        <v>49</v>
      </c>
    </row>
    <row r="66" spans="1:9" ht="18.75" customHeight="1" x14ac:dyDescent="0.25">
      <c r="A66" s="136">
        <v>364</v>
      </c>
      <c r="B66" s="137" t="s">
        <v>378</v>
      </c>
      <c r="C66" s="136" t="s">
        <v>28</v>
      </c>
      <c r="D66" s="138" t="s">
        <v>96</v>
      </c>
      <c r="E66" s="136"/>
      <c r="F66" s="129" t="s">
        <v>40</v>
      </c>
      <c r="G66" s="139">
        <v>24</v>
      </c>
      <c r="H66" s="131">
        <v>65</v>
      </c>
      <c r="I66" s="129" t="s">
        <v>38</v>
      </c>
    </row>
    <row r="67" spans="1:9" ht="18.75" customHeight="1" x14ac:dyDescent="0.25">
      <c r="A67" s="136">
        <v>256</v>
      </c>
      <c r="B67" s="137" t="s">
        <v>33</v>
      </c>
      <c r="C67" s="136" t="s">
        <v>355</v>
      </c>
      <c r="D67" s="138" t="s">
        <v>64</v>
      </c>
      <c r="E67" s="136"/>
      <c r="F67" s="129" t="s">
        <v>37</v>
      </c>
      <c r="G67" s="139">
        <v>31</v>
      </c>
      <c r="H67" s="131">
        <v>75</v>
      </c>
      <c r="I67" s="129" t="s">
        <v>47</v>
      </c>
    </row>
    <row r="68" spans="1:9" ht="18.75" customHeight="1" x14ac:dyDescent="0.25">
      <c r="A68" s="136">
        <v>666</v>
      </c>
      <c r="B68" s="137" t="s">
        <v>33</v>
      </c>
      <c r="C68" s="136" t="s">
        <v>28</v>
      </c>
      <c r="D68" s="138" t="s">
        <v>116</v>
      </c>
      <c r="E68" s="136"/>
      <c r="F68" s="129" t="s">
        <v>43</v>
      </c>
      <c r="G68" s="139">
        <v>27</v>
      </c>
      <c r="H68" s="131">
        <v>81</v>
      </c>
      <c r="I68" s="129" t="s">
        <v>47</v>
      </c>
    </row>
    <row r="69" spans="1:9" ht="18.75" customHeight="1" x14ac:dyDescent="0.25">
      <c r="A69" s="136">
        <v>312</v>
      </c>
      <c r="B69" s="137" t="s">
        <v>378</v>
      </c>
      <c r="C69" s="136" t="s">
        <v>28</v>
      </c>
      <c r="D69" s="138" t="s">
        <v>82</v>
      </c>
      <c r="E69" s="136"/>
      <c r="F69" s="129" t="s">
        <v>30</v>
      </c>
      <c r="G69" s="139">
        <v>34</v>
      </c>
      <c r="H69" s="131">
        <v>98</v>
      </c>
      <c r="I69" s="129" t="s">
        <v>47</v>
      </c>
    </row>
    <row r="70" spans="1:9" ht="18.75" customHeight="1" x14ac:dyDescent="0.25">
      <c r="A70" s="140">
        <v>163</v>
      </c>
      <c r="B70" s="141" t="s">
        <v>378</v>
      </c>
      <c r="C70" s="140" t="s">
        <v>28</v>
      </c>
      <c r="D70" s="141" t="s">
        <v>142</v>
      </c>
      <c r="E70" s="140"/>
      <c r="F70" s="129" t="s">
        <v>35</v>
      </c>
      <c r="G70" s="142">
        <v>11</v>
      </c>
      <c r="H70" s="131">
        <v>64</v>
      </c>
      <c r="I70" s="129" t="s">
        <v>41</v>
      </c>
    </row>
    <row r="71" spans="1:9" ht="18.75" customHeight="1" x14ac:dyDescent="0.25">
      <c r="A71" s="136">
        <v>320</v>
      </c>
      <c r="B71" s="137" t="s">
        <v>381</v>
      </c>
      <c r="C71" s="136" t="s">
        <v>28</v>
      </c>
      <c r="D71" s="138" t="s">
        <v>382</v>
      </c>
      <c r="E71" s="136"/>
      <c r="F71" s="129" t="s">
        <v>79</v>
      </c>
      <c r="G71" s="139">
        <v>31</v>
      </c>
      <c r="H71" s="131">
        <v>86</v>
      </c>
      <c r="I71" s="129" t="s">
        <v>47</v>
      </c>
    </row>
    <row r="72" spans="1:9" ht="18.75" customHeight="1" x14ac:dyDescent="0.25">
      <c r="A72" s="136">
        <v>268</v>
      </c>
      <c r="B72" s="137" t="s">
        <v>33</v>
      </c>
      <c r="C72" s="136" t="s">
        <v>355</v>
      </c>
      <c r="D72" s="138" t="s">
        <v>68</v>
      </c>
      <c r="E72" s="136" t="s">
        <v>356</v>
      </c>
      <c r="F72" s="129" t="s">
        <v>46</v>
      </c>
      <c r="G72" s="139">
        <v>36</v>
      </c>
      <c r="H72" s="131">
        <v>89</v>
      </c>
      <c r="I72" s="129" t="s">
        <v>47</v>
      </c>
    </row>
    <row r="73" spans="1:9" ht="18.75" customHeight="1" x14ac:dyDescent="0.25">
      <c r="A73" s="136">
        <v>360</v>
      </c>
      <c r="B73" s="137" t="s">
        <v>378</v>
      </c>
      <c r="C73" s="136" t="s">
        <v>28</v>
      </c>
      <c r="D73" s="138" t="s">
        <v>95</v>
      </c>
      <c r="E73" s="136"/>
      <c r="F73" s="129" t="s">
        <v>43</v>
      </c>
      <c r="G73" s="139">
        <v>28</v>
      </c>
      <c r="H73" s="131">
        <v>107</v>
      </c>
      <c r="I73" s="129" t="s">
        <v>41</v>
      </c>
    </row>
    <row r="74" spans="1:9" ht="18.75" customHeight="1" x14ac:dyDescent="0.25">
      <c r="A74" s="136">
        <v>773</v>
      </c>
      <c r="B74" s="137" t="s">
        <v>378</v>
      </c>
      <c r="C74" s="136" t="s">
        <v>355</v>
      </c>
      <c r="D74" s="138" t="s">
        <v>118</v>
      </c>
      <c r="E74" s="136"/>
      <c r="F74" s="129" t="s">
        <v>46</v>
      </c>
      <c r="G74" s="139">
        <v>36</v>
      </c>
      <c r="H74" s="131">
        <v>75</v>
      </c>
      <c r="I74" s="129" t="s">
        <v>41</v>
      </c>
    </row>
    <row r="75" spans="1:9" ht="18.75" customHeight="1" x14ac:dyDescent="0.25">
      <c r="A75" s="136">
        <v>372</v>
      </c>
      <c r="B75" s="137" t="s">
        <v>378</v>
      </c>
      <c r="C75" s="136" t="s">
        <v>28</v>
      </c>
      <c r="D75" s="138" t="s">
        <v>98</v>
      </c>
      <c r="E75" s="136"/>
      <c r="F75" s="129" t="s">
        <v>43</v>
      </c>
      <c r="G75" s="139">
        <v>35</v>
      </c>
      <c r="H75" s="131">
        <v>83</v>
      </c>
      <c r="I75" s="129" t="s">
        <v>49</v>
      </c>
    </row>
    <row r="76" spans="1:9" ht="18.75" customHeight="1" x14ac:dyDescent="0.25">
      <c r="A76" s="140">
        <v>399</v>
      </c>
      <c r="B76" s="141" t="s">
        <v>379</v>
      </c>
      <c r="C76" s="140" t="s">
        <v>28</v>
      </c>
      <c r="D76" s="141" t="s">
        <v>145</v>
      </c>
      <c r="E76" s="140" t="s">
        <v>356</v>
      </c>
      <c r="F76" s="129" t="s">
        <v>46</v>
      </c>
      <c r="G76" s="142">
        <v>28.5</v>
      </c>
      <c r="H76" s="131">
        <v>135</v>
      </c>
      <c r="I76" s="129" t="s">
        <v>31</v>
      </c>
    </row>
    <row r="77" spans="1:9" ht="18.75" customHeight="1" x14ac:dyDescent="0.25">
      <c r="A77" s="136">
        <v>376</v>
      </c>
      <c r="B77" s="137" t="s">
        <v>378</v>
      </c>
      <c r="C77" s="136" t="s">
        <v>28</v>
      </c>
      <c r="D77" s="138" t="s">
        <v>99</v>
      </c>
      <c r="E77" s="136"/>
      <c r="F77" s="129" t="s">
        <v>35</v>
      </c>
      <c r="G77" s="139">
        <v>19</v>
      </c>
      <c r="H77" s="131">
        <v>99</v>
      </c>
      <c r="I77" s="129" t="s">
        <v>41</v>
      </c>
    </row>
    <row r="78" spans="1:9" ht="18.75" customHeight="1" x14ac:dyDescent="0.25">
      <c r="A78" s="136">
        <v>296</v>
      </c>
      <c r="B78" s="137" t="s">
        <v>378</v>
      </c>
      <c r="C78" s="136" t="s">
        <v>28</v>
      </c>
      <c r="D78" s="138" t="s">
        <v>76</v>
      </c>
      <c r="E78" s="136"/>
      <c r="F78" s="129" t="s">
        <v>40</v>
      </c>
      <c r="G78" s="139">
        <v>31</v>
      </c>
      <c r="H78" s="131">
        <v>77</v>
      </c>
      <c r="I78" s="129" t="s">
        <v>49</v>
      </c>
    </row>
    <row r="79" spans="1:9" ht="18.75" customHeight="1" x14ac:dyDescent="0.25">
      <c r="A79" s="140">
        <v>167</v>
      </c>
      <c r="B79" s="141" t="s">
        <v>379</v>
      </c>
      <c r="C79" s="140" t="s">
        <v>28</v>
      </c>
      <c r="D79" s="141" t="s">
        <v>148</v>
      </c>
      <c r="E79" s="140"/>
      <c r="F79" s="129" t="s">
        <v>46</v>
      </c>
      <c r="G79" s="142">
        <v>21.5</v>
      </c>
      <c r="H79" s="131">
        <v>65</v>
      </c>
      <c r="I79" s="129" t="s">
        <v>31</v>
      </c>
    </row>
    <row r="80" spans="1:9" ht="18.75" customHeight="1" x14ac:dyDescent="0.25">
      <c r="A80" s="136">
        <v>542</v>
      </c>
      <c r="B80" s="137" t="s">
        <v>378</v>
      </c>
      <c r="C80" s="136" t="s">
        <v>28</v>
      </c>
      <c r="D80" s="138" t="s">
        <v>113</v>
      </c>
      <c r="E80" s="136"/>
      <c r="F80" s="129" t="s">
        <v>43</v>
      </c>
      <c r="G80" s="139">
        <v>26</v>
      </c>
      <c r="H80" s="131">
        <v>86</v>
      </c>
      <c r="I80" s="129" t="s">
        <v>49</v>
      </c>
    </row>
    <row r="81" spans="1:9" ht="18.75" customHeight="1" x14ac:dyDescent="0.25">
      <c r="A81" s="136">
        <v>123</v>
      </c>
      <c r="B81" s="137" t="s">
        <v>378</v>
      </c>
      <c r="C81" s="136" t="s">
        <v>28</v>
      </c>
      <c r="D81" s="138" t="s">
        <v>45</v>
      </c>
      <c r="E81" s="136"/>
      <c r="F81" s="129" t="s">
        <v>46</v>
      </c>
      <c r="G81" s="139">
        <v>29</v>
      </c>
      <c r="H81" s="131">
        <v>75</v>
      </c>
      <c r="I81" s="129" t="s">
        <v>47</v>
      </c>
    </row>
    <row r="82" spans="1:9" ht="18.75" customHeight="1" x14ac:dyDescent="0.25">
      <c r="A82" s="140">
        <v>166</v>
      </c>
      <c r="B82" s="141" t="s">
        <v>33</v>
      </c>
      <c r="C82" s="140" t="s">
        <v>28</v>
      </c>
      <c r="D82" s="141" t="s">
        <v>151</v>
      </c>
      <c r="E82" s="140"/>
      <c r="F82" s="129" t="s">
        <v>40</v>
      </c>
      <c r="G82" s="142">
        <v>21</v>
      </c>
      <c r="H82" s="131">
        <v>77</v>
      </c>
      <c r="I82" s="129" t="s">
        <v>47</v>
      </c>
    </row>
    <row r="83" spans="1:9" ht="18.75" customHeight="1" x14ac:dyDescent="0.25">
      <c r="A83" s="136">
        <v>332</v>
      </c>
      <c r="B83" s="137" t="s">
        <v>379</v>
      </c>
      <c r="C83" s="136" t="s">
        <v>28</v>
      </c>
      <c r="D83" s="138" t="s">
        <v>87</v>
      </c>
      <c r="E83" s="136"/>
      <c r="F83" s="129" t="s">
        <v>56</v>
      </c>
      <c r="G83" s="139">
        <v>19</v>
      </c>
      <c r="H83" s="131">
        <v>75</v>
      </c>
      <c r="I83" s="129" t="s">
        <v>31</v>
      </c>
    </row>
    <row r="84" spans="1:9" ht="18.75" customHeight="1" x14ac:dyDescent="0.25">
      <c r="A84" s="136">
        <v>286</v>
      </c>
      <c r="B84" s="137" t="s">
        <v>380</v>
      </c>
      <c r="C84" s="136" t="s">
        <v>28</v>
      </c>
      <c r="D84" s="138" t="s">
        <v>73</v>
      </c>
      <c r="E84" s="136"/>
      <c r="F84" s="129" t="s">
        <v>46</v>
      </c>
      <c r="G84" s="139">
        <v>24</v>
      </c>
      <c r="H84" s="131">
        <v>91</v>
      </c>
      <c r="I84" s="129" t="s">
        <v>31</v>
      </c>
    </row>
    <row r="85" spans="1:9" ht="18.75" customHeight="1" x14ac:dyDescent="0.25">
      <c r="A85" s="136">
        <v>136</v>
      </c>
      <c r="B85" s="137" t="s">
        <v>33</v>
      </c>
      <c r="C85" s="136" t="s">
        <v>28</v>
      </c>
      <c r="D85" s="138" t="s">
        <v>53</v>
      </c>
      <c r="E85" s="136"/>
      <c r="F85" s="129" t="s">
        <v>46</v>
      </c>
      <c r="G85" s="139">
        <v>17</v>
      </c>
      <c r="H85" s="131">
        <v>83</v>
      </c>
      <c r="I85" s="129" t="s">
        <v>49</v>
      </c>
    </row>
    <row r="86" spans="1:9" ht="18.75" customHeight="1" x14ac:dyDescent="0.25">
      <c r="A86" s="136">
        <v>234</v>
      </c>
      <c r="B86" s="137" t="s">
        <v>378</v>
      </c>
      <c r="C86" s="136" t="s">
        <v>28</v>
      </c>
      <c r="D86" s="138" t="s">
        <v>63</v>
      </c>
      <c r="E86" s="136"/>
      <c r="F86" s="129" t="s">
        <v>40</v>
      </c>
      <c r="G86" s="139">
        <v>31</v>
      </c>
      <c r="H86" s="131">
        <v>89</v>
      </c>
      <c r="I86" s="129" t="s">
        <v>49</v>
      </c>
    </row>
    <row r="87" spans="1:9" ht="18.75" customHeight="1" x14ac:dyDescent="0.25">
      <c r="A87" s="136">
        <v>129</v>
      </c>
      <c r="B87" s="137" t="s">
        <v>33</v>
      </c>
      <c r="C87" s="136" t="s">
        <v>28</v>
      </c>
      <c r="D87" s="138" t="s">
        <v>50</v>
      </c>
      <c r="E87" s="136" t="s">
        <v>356</v>
      </c>
      <c r="F87" s="129" t="s">
        <v>40</v>
      </c>
      <c r="G87" s="139">
        <v>26</v>
      </c>
      <c r="H87" s="131">
        <v>98</v>
      </c>
      <c r="I87" s="129" t="s">
        <v>41</v>
      </c>
    </row>
    <row r="88" spans="1:9" ht="18.75" customHeight="1" x14ac:dyDescent="0.25">
      <c r="A88" s="136">
        <v>284</v>
      </c>
      <c r="B88" s="137" t="s">
        <v>380</v>
      </c>
      <c r="C88" s="136" t="s">
        <v>28</v>
      </c>
      <c r="D88" s="138" t="s">
        <v>72</v>
      </c>
      <c r="E88" s="136"/>
      <c r="F88" s="129" t="s">
        <v>37</v>
      </c>
      <c r="G88" s="139">
        <v>29</v>
      </c>
      <c r="H88" s="131">
        <v>89</v>
      </c>
      <c r="I88" s="129" t="s">
        <v>47</v>
      </c>
    </row>
    <row r="89" spans="1:9" ht="18.75" customHeight="1" x14ac:dyDescent="0.25">
      <c r="A89" s="136">
        <v>260</v>
      </c>
      <c r="B89" s="137" t="s">
        <v>33</v>
      </c>
      <c r="C89" s="136" t="s">
        <v>28</v>
      </c>
      <c r="D89" s="138" t="s">
        <v>65</v>
      </c>
      <c r="E89" s="136"/>
      <c r="F89" s="129" t="s">
        <v>37</v>
      </c>
      <c r="G89" s="139">
        <v>27</v>
      </c>
      <c r="H89" s="131">
        <v>77</v>
      </c>
      <c r="I89" s="129" t="s">
        <v>41</v>
      </c>
    </row>
    <row r="90" spans="1:9" ht="18.75" customHeight="1" x14ac:dyDescent="0.25">
      <c r="A90" s="136">
        <v>604</v>
      </c>
      <c r="B90" s="137" t="s">
        <v>33</v>
      </c>
      <c r="C90" s="136" t="s">
        <v>28</v>
      </c>
      <c r="D90" s="138" t="s">
        <v>115</v>
      </c>
      <c r="E90" s="136"/>
      <c r="F90" s="129" t="s">
        <v>37</v>
      </c>
      <c r="G90" s="139">
        <v>31</v>
      </c>
      <c r="H90" s="131">
        <v>75</v>
      </c>
      <c r="I90" s="129" t="s">
        <v>49</v>
      </c>
    </row>
    <row r="91" spans="1:9" ht="18.75" customHeight="1" x14ac:dyDescent="0.25">
      <c r="A91" s="136">
        <v>100</v>
      </c>
      <c r="B91" s="137" t="s">
        <v>379</v>
      </c>
      <c r="C91" s="136" t="s">
        <v>28</v>
      </c>
      <c r="D91" s="138" t="s">
        <v>29</v>
      </c>
      <c r="E91" s="136"/>
      <c r="F91" s="129" t="s">
        <v>30</v>
      </c>
      <c r="G91" s="139">
        <v>18</v>
      </c>
      <c r="H91" s="131">
        <v>83</v>
      </c>
      <c r="I91" s="129" t="s">
        <v>31</v>
      </c>
    </row>
    <row r="92" spans="1:9" ht="18.75" customHeight="1" x14ac:dyDescent="0.25">
      <c r="A92" s="136">
        <v>431</v>
      </c>
      <c r="B92" s="137" t="s">
        <v>378</v>
      </c>
      <c r="C92" s="136" t="s">
        <v>355</v>
      </c>
      <c r="D92" s="138" t="s">
        <v>110</v>
      </c>
      <c r="E92" s="136"/>
      <c r="F92" s="129" t="s">
        <v>40</v>
      </c>
      <c r="G92" s="139">
        <v>29</v>
      </c>
      <c r="H92" s="131">
        <v>77</v>
      </c>
      <c r="I92" s="129" t="s">
        <v>41</v>
      </c>
    </row>
    <row r="93" spans="1:9" ht="18.75" customHeight="1" x14ac:dyDescent="0.25">
      <c r="A93" s="136">
        <v>122</v>
      </c>
      <c r="B93" s="137" t="s">
        <v>381</v>
      </c>
      <c r="C93" s="136" t="s">
        <v>28</v>
      </c>
      <c r="D93" s="138" t="s">
        <v>44</v>
      </c>
      <c r="E93" s="136"/>
      <c r="F93" s="129" t="s">
        <v>35</v>
      </c>
      <c r="G93" s="139">
        <v>34</v>
      </c>
      <c r="H93" s="131">
        <v>98</v>
      </c>
      <c r="I93" s="129" t="s">
        <v>38</v>
      </c>
    </row>
    <row r="94" spans="1:9" ht="18.75" customHeight="1" x14ac:dyDescent="0.25">
      <c r="A94" s="136">
        <v>134</v>
      </c>
      <c r="B94" s="137" t="s">
        <v>33</v>
      </c>
      <c r="C94" s="136" t="s">
        <v>28</v>
      </c>
      <c r="D94" s="138" t="s">
        <v>52</v>
      </c>
      <c r="E94" s="136"/>
      <c r="F94" s="129" t="s">
        <v>37</v>
      </c>
      <c r="G94" s="139">
        <v>31</v>
      </c>
      <c r="H94" s="131">
        <v>75</v>
      </c>
      <c r="I94" s="129" t="s">
        <v>49</v>
      </c>
    </row>
    <row r="95" spans="1:9" ht="18.75" customHeight="1" x14ac:dyDescent="0.25">
      <c r="A95" s="136">
        <v>336</v>
      </c>
      <c r="B95" s="137" t="s">
        <v>378</v>
      </c>
      <c r="C95" s="136" t="s">
        <v>28</v>
      </c>
      <c r="D95" s="138" t="s">
        <v>88</v>
      </c>
      <c r="E95" s="136"/>
      <c r="F95" s="129" t="s">
        <v>30</v>
      </c>
      <c r="G95" s="139">
        <v>35</v>
      </c>
      <c r="H95" s="131">
        <v>89</v>
      </c>
      <c r="I95" s="129" t="s">
        <v>38</v>
      </c>
    </row>
    <row r="96" spans="1:9" ht="18.75" customHeight="1" x14ac:dyDescent="0.25">
      <c r="A96" s="136">
        <v>344</v>
      </c>
      <c r="B96" s="137" t="s">
        <v>377</v>
      </c>
      <c r="C96" s="136" t="s">
        <v>28</v>
      </c>
      <c r="D96" s="138" t="s">
        <v>90</v>
      </c>
      <c r="E96" s="136" t="s">
        <v>356</v>
      </c>
      <c r="F96" s="129" t="s">
        <v>40</v>
      </c>
      <c r="G96" s="139">
        <v>21</v>
      </c>
      <c r="H96" s="131">
        <v>77</v>
      </c>
      <c r="I96" s="129" t="s">
        <v>38</v>
      </c>
    </row>
    <row r="97" spans="1:9" ht="18.75" customHeight="1" x14ac:dyDescent="0.25">
      <c r="A97" s="140">
        <v>218</v>
      </c>
      <c r="B97" s="141" t="s">
        <v>380</v>
      </c>
      <c r="C97" s="140" t="s">
        <v>28</v>
      </c>
      <c r="D97" s="141" t="s">
        <v>147</v>
      </c>
      <c r="E97" s="140"/>
      <c r="F97" s="129" t="s">
        <v>46</v>
      </c>
      <c r="G97" s="142">
        <v>30</v>
      </c>
      <c r="H97" s="131">
        <v>65</v>
      </c>
      <c r="I97" s="129" t="s">
        <v>49</v>
      </c>
    </row>
    <row r="98" spans="1:9" ht="18.75" customHeight="1" x14ac:dyDescent="0.25">
      <c r="A98" s="136">
        <v>324</v>
      </c>
      <c r="B98" s="137" t="s">
        <v>381</v>
      </c>
      <c r="C98" s="136" t="s">
        <v>28</v>
      </c>
      <c r="D98" s="138" t="s">
        <v>85</v>
      </c>
      <c r="E98" s="136"/>
      <c r="F98" s="129" t="s">
        <v>43</v>
      </c>
      <c r="G98" s="139">
        <v>28</v>
      </c>
      <c r="H98" s="131">
        <v>99</v>
      </c>
      <c r="I98" s="129" t="s">
        <v>47</v>
      </c>
    </row>
    <row r="99" spans="1:9" ht="18.75" customHeight="1" x14ac:dyDescent="0.25">
      <c r="A99" s="140">
        <v>1004</v>
      </c>
      <c r="B99" s="141" t="s">
        <v>33</v>
      </c>
      <c r="C99" s="140" t="s">
        <v>28</v>
      </c>
      <c r="D99" s="141" t="s">
        <v>149</v>
      </c>
      <c r="E99" s="140"/>
      <c r="F99" s="129" t="s">
        <v>37</v>
      </c>
      <c r="G99" s="142">
        <v>35</v>
      </c>
      <c r="H99" s="131">
        <v>74</v>
      </c>
      <c r="I99" s="129" t="s">
        <v>47</v>
      </c>
    </row>
    <row r="100" spans="1:9" ht="18.75" customHeight="1" x14ac:dyDescent="0.25">
      <c r="A100" s="136">
        <v>500</v>
      </c>
      <c r="B100" s="137" t="s">
        <v>380</v>
      </c>
      <c r="C100" s="136" t="s">
        <v>28</v>
      </c>
      <c r="D100" s="138" t="s">
        <v>112</v>
      </c>
      <c r="E100" s="136" t="s">
        <v>356</v>
      </c>
      <c r="F100" s="129" t="s">
        <v>79</v>
      </c>
      <c r="G100" s="139">
        <v>26</v>
      </c>
      <c r="H100" s="131">
        <v>83</v>
      </c>
      <c r="I100" s="129" t="s">
        <v>47</v>
      </c>
    </row>
    <row r="101" spans="1:9" ht="18.75" customHeight="1" x14ac:dyDescent="0.25">
      <c r="A101" s="136">
        <v>212</v>
      </c>
      <c r="B101" s="137" t="s">
        <v>380</v>
      </c>
      <c r="C101" s="136" t="s">
        <v>28</v>
      </c>
      <c r="D101" s="138" t="s">
        <v>62</v>
      </c>
      <c r="E101" s="136" t="s">
        <v>356</v>
      </c>
      <c r="F101" s="129" t="s">
        <v>40</v>
      </c>
      <c r="G101" s="139">
        <v>34</v>
      </c>
      <c r="H101" s="131">
        <v>89</v>
      </c>
      <c r="I101" s="129" t="s">
        <v>47</v>
      </c>
    </row>
    <row r="102" spans="1:9" ht="18.75" customHeight="1" x14ac:dyDescent="0.25">
      <c r="A102" s="136">
        <v>934</v>
      </c>
      <c r="B102" s="137" t="s">
        <v>33</v>
      </c>
      <c r="C102" s="136" t="s">
        <v>28</v>
      </c>
      <c r="D102" s="138" t="s">
        <v>122</v>
      </c>
      <c r="E102" s="136" t="s">
        <v>356</v>
      </c>
      <c r="F102" s="129" t="s">
        <v>79</v>
      </c>
      <c r="G102" s="139">
        <v>29</v>
      </c>
      <c r="H102" s="131">
        <v>98</v>
      </c>
      <c r="I102" s="129" t="s">
        <v>49</v>
      </c>
    </row>
    <row r="103" spans="1:9" ht="18.75" customHeight="1" x14ac:dyDescent="0.25">
      <c r="A103" s="136">
        <v>118</v>
      </c>
      <c r="B103" s="137" t="s">
        <v>379</v>
      </c>
      <c r="C103" s="136" t="s">
        <v>28</v>
      </c>
      <c r="D103" s="138" t="s">
        <v>42</v>
      </c>
      <c r="E103" s="136" t="s">
        <v>356</v>
      </c>
      <c r="F103" s="129" t="s">
        <v>43</v>
      </c>
      <c r="G103" s="139">
        <v>36</v>
      </c>
      <c r="H103" s="131">
        <v>89</v>
      </c>
      <c r="I103" s="129" t="s">
        <v>41</v>
      </c>
    </row>
    <row r="104" spans="1:9" ht="18.75" customHeight="1" x14ac:dyDescent="0.25">
      <c r="A104" s="136">
        <v>556</v>
      </c>
      <c r="B104" s="137" t="s">
        <v>379</v>
      </c>
      <c r="C104" s="136" t="s">
        <v>28</v>
      </c>
      <c r="D104" s="138" t="s">
        <v>114</v>
      </c>
      <c r="E104" s="136"/>
      <c r="F104" s="129" t="s">
        <v>56</v>
      </c>
      <c r="G104" s="139">
        <v>17</v>
      </c>
      <c r="H104" s="131">
        <v>98</v>
      </c>
      <c r="I104" s="129" t="s">
        <v>41</v>
      </c>
    </row>
    <row r="105" spans="1:9" ht="18.75" customHeight="1" x14ac:dyDescent="0.25">
      <c r="A105" s="136">
        <v>276</v>
      </c>
      <c r="B105" s="137" t="s">
        <v>33</v>
      </c>
      <c r="C105" s="136" t="s">
        <v>355</v>
      </c>
      <c r="D105" s="138" t="s">
        <v>70</v>
      </c>
      <c r="E105" s="136"/>
      <c r="F105" s="129" t="s">
        <v>40</v>
      </c>
      <c r="G105" s="139">
        <v>37</v>
      </c>
      <c r="H105" s="131">
        <v>75</v>
      </c>
      <c r="I105" s="129" t="s">
        <v>41</v>
      </c>
    </row>
    <row r="106" spans="1:9" ht="18.75" customHeight="1" x14ac:dyDescent="0.25">
      <c r="A106" s="136">
        <v>404</v>
      </c>
      <c r="B106" s="137" t="s">
        <v>378</v>
      </c>
      <c r="C106" s="136" t="s">
        <v>28</v>
      </c>
      <c r="D106" s="138" t="s">
        <v>106</v>
      </c>
      <c r="E106" s="136"/>
      <c r="F106" s="129" t="s">
        <v>56</v>
      </c>
      <c r="G106" s="139">
        <v>19</v>
      </c>
      <c r="H106" s="131">
        <v>81</v>
      </c>
      <c r="I106" s="129" t="s">
        <v>41</v>
      </c>
    </row>
    <row r="107" spans="1:9" ht="18.75" customHeight="1" x14ac:dyDescent="0.25">
      <c r="A107" s="136">
        <v>408</v>
      </c>
      <c r="B107" s="137" t="s">
        <v>378</v>
      </c>
      <c r="C107" s="136" t="s">
        <v>28</v>
      </c>
      <c r="D107" s="138" t="s">
        <v>107</v>
      </c>
      <c r="E107" s="136" t="s">
        <v>356</v>
      </c>
      <c r="F107" s="129" t="s">
        <v>40</v>
      </c>
      <c r="G107" s="139">
        <v>21</v>
      </c>
      <c r="H107" s="131">
        <v>75</v>
      </c>
      <c r="I107" s="129" t="s">
        <v>47</v>
      </c>
    </row>
    <row r="108" spans="1:9" ht="18.75" customHeight="1" x14ac:dyDescent="0.25">
      <c r="A108" s="140">
        <v>216</v>
      </c>
      <c r="B108" s="141" t="s">
        <v>378</v>
      </c>
      <c r="C108" s="140" t="s">
        <v>355</v>
      </c>
      <c r="D108" s="141" t="s">
        <v>159</v>
      </c>
      <c r="E108" s="140"/>
      <c r="F108" s="129" t="s">
        <v>30</v>
      </c>
      <c r="G108" s="142">
        <v>32</v>
      </c>
      <c r="H108" s="131">
        <v>98</v>
      </c>
      <c r="I108" s="129" t="s">
        <v>41</v>
      </c>
    </row>
    <row r="109" spans="1:9" ht="18.75" customHeight="1" x14ac:dyDescent="0.25">
      <c r="A109" s="140">
        <v>219</v>
      </c>
      <c r="B109" s="141" t="s">
        <v>378</v>
      </c>
      <c r="C109" s="140" t="s">
        <v>28</v>
      </c>
      <c r="D109" s="141" t="s">
        <v>160</v>
      </c>
      <c r="E109" s="140"/>
      <c r="F109" s="129" t="s">
        <v>35</v>
      </c>
      <c r="G109" s="142">
        <v>31.5</v>
      </c>
      <c r="H109" s="131">
        <v>53</v>
      </c>
      <c r="I109" s="129" t="s">
        <v>47</v>
      </c>
    </row>
  </sheetData>
  <autoFilter ref="A1:I109" xr:uid="{2AA2A763-4615-4D1B-A3C2-EF5334ADFBC2}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1C408-2B26-43F9-8CAD-6AE3325E31FA}">
  <dimension ref="A1:H24"/>
  <sheetViews>
    <sheetView workbookViewId="0">
      <selection activeCell="B14" sqref="B14"/>
    </sheetView>
  </sheetViews>
  <sheetFormatPr baseColWidth="10" defaultColWidth="9.44140625" defaultRowHeight="13.2" x14ac:dyDescent="0.25"/>
  <cols>
    <col min="1" max="2" width="21" style="91" customWidth="1"/>
    <col min="3" max="4" width="9.44140625" style="91" customWidth="1"/>
    <col min="5" max="5" width="14.109375" style="91" customWidth="1"/>
    <col min="6" max="16384" width="9.44140625" style="91"/>
  </cols>
  <sheetData>
    <row r="1" spans="1:8" ht="13.8" x14ac:dyDescent="0.25">
      <c r="A1" s="100" t="s">
        <v>199</v>
      </c>
      <c r="B1" s="100"/>
      <c r="C1" s="100"/>
      <c r="D1" s="100"/>
      <c r="E1" s="100"/>
    </row>
    <row r="2" spans="1:8" ht="13.8" x14ac:dyDescent="0.25">
      <c r="B2" s="99"/>
      <c r="C2" s="99"/>
      <c r="D2" s="99"/>
      <c r="E2" s="99"/>
    </row>
    <row r="3" spans="1:8" ht="18" customHeight="1" x14ac:dyDescent="0.25">
      <c r="B3" s="98"/>
      <c r="C3" s="98"/>
      <c r="D3" s="98"/>
      <c r="E3" s="98"/>
      <c r="F3" s="124">
        <v>0.12</v>
      </c>
      <c r="G3" s="124">
        <v>0.15</v>
      </c>
    </row>
    <row r="4" spans="1:8" ht="29.25" customHeight="1" x14ac:dyDescent="0.25">
      <c r="A4" s="97" t="s">
        <v>198</v>
      </c>
      <c r="B4" s="97" t="s">
        <v>197</v>
      </c>
      <c r="C4" s="97" t="s">
        <v>196</v>
      </c>
      <c r="D4" s="97" t="s">
        <v>195</v>
      </c>
      <c r="E4" s="96" t="s">
        <v>194</v>
      </c>
      <c r="F4" s="96" t="s">
        <v>345</v>
      </c>
      <c r="G4" s="96" t="s">
        <v>346</v>
      </c>
      <c r="H4" s="96" t="s">
        <v>347</v>
      </c>
    </row>
    <row r="5" spans="1:8" ht="18" customHeight="1" x14ac:dyDescent="0.25">
      <c r="A5" s="95"/>
      <c r="B5" s="95"/>
      <c r="C5" s="95"/>
      <c r="D5" s="95"/>
      <c r="E5" s="94"/>
    </row>
    <row r="6" spans="1:8" ht="18" customHeight="1" x14ac:dyDescent="0.25">
      <c r="A6" s="91" t="s">
        <v>11</v>
      </c>
      <c r="B6" s="91" t="s">
        <v>17</v>
      </c>
      <c r="C6" s="93">
        <v>34</v>
      </c>
      <c r="D6" s="71">
        <v>100</v>
      </c>
      <c r="E6" s="71"/>
    </row>
    <row r="7" spans="1:8" ht="18" customHeight="1" x14ac:dyDescent="0.25">
      <c r="A7" s="91" t="s">
        <v>12</v>
      </c>
      <c r="B7" s="91" t="s">
        <v>18</v>
      </c>
      <c r="C7" s="93">
        <v>55</v>
      </c>
      <c r="D7" s="71">
        <v>22</v>
      </c>
      <c r="E7" s="71"/>
    </row>
    <row r="8" spans="1:8" ht="18" customHeight="1" x14ac:dyDescent="0.25">
      <c r="A8" s="91" t="s">
        <v>27</v>
      </c>
      <c r="B8" s="91" t="s">
        <v>13</v>
      </c>
      <c r="C8" s="93">
        <v>45</v>
      </c>
      <c r="D8" s="71">
        <v>25</v>
      </c>
      <c r="E8" s="71"/>
    </row>
    <row r="9" spans="1:8" ht="18" customHeight="1" x14ac:dyDescent="0.25">
      <c r="A9" s="91" t="s">
        <v>14</v>
      </c>
      <c r="B9" s="91" t="s">
        <v>19</v>
      </c>
      <c r="C9" s="93">
        <v>45</v>
      </c>
      <c r="D9" s="71">
        <v>22</v>
      </c>
      <c r="E9" s="71"/>
    </row>
    <row r="10" spans="1:8" ht="18" customHeight="1" x14ac:dyDescent="0.25">
      <c r="A10" s="91" t="s">
        <v>15</v>
      </c>
      <c r="B10" s="91" t="s">
        <v>20</v>
      </c>
      <c r="C10" s="93">
        <v>32</v>
      </c>
      <c r="D10" s="71">
        <v>19</v>
      </c>
      <c r="E10" s="71"/>
    </row>
    <row r="11" spans="1:8" ht="18" customHeight="1" x14ac:dyDescent="0.25">
      <c r="A11" s="91" t="s">
        <v>23</v>
      </c>
      <c r="B11" s="91" t="s">
        <v>21</v>
      </c>
      <c r="C11" s="93">
        <v>33</v>
      </c>
      <c r="D11" s="71">
        <v>27</v>
      </c>
      <c r="E11" s="71"/>
    </row>
    <row r="12" spans="1:8" ht="18" customHeight="1" x14ac:dyDescent="0.25">
      <c r="A12" s="91" t="s">
        <v>24</v>
      </c>
      <c r="B12" s="91" t="s">
        <v>519</v>
      </c>
      <c r="C12" s="93">
        <v>40</v>
      </c>
      <c r="D12" s="71">
        <v>24</v>
      </c>
      <c r="E12" s="71"/>
    </row>
    <row r="13" spans="1:8" ht="18" customHeight="1" x14ac:dyDescent="0.25">
      <c r="A13" s="91" t="s">
        <v>25</v>
      </c>
      <c r="B13" s="91" t="s">
        <v>21</v>
      </c>
      <c r="C13" s="93">
        <v>25</v>
      </c>
      <c r="D13" s="71">
        <v>21</v>
      </c>
      <c r="E13" s="71"/>
    </row>
    <row r="14" spans="1:8" ht="18" customHeight="1" x14ac:dyDescent="0.25">
      <c r="A14" s="91" t="s">
        <v>26</v>
      </c>
      <c r="B14" s="91" t="s">
        <v>22</v>
      </c>
      <c r="C14" s="93">
        <v>41</v>
      </c>
      <c r="D14" s="71">
        <v>21</v>
      </c>
      <c r="E14" s="71"/>
    </row>
    <row r="15" spans="1:8" ht="18" customHeight="1" x14ac:dyDescent="0.25">
      <c r="E15" s="71"/>
    </row>
    <row r="16" spans="1:8" ht="18" customHeight="1" x14ac:dyDescent="0.25">
      <c r="A16" s="92" t="s">
        <v>10</v>
      </c>
      <c r="E16" s="71"/>
    </row>
    <row r="18" spans="2:2" s="71" customFormat="1" x14ac:dyDescent="0.25">
      <c r="B18" s="20"/>
    </row>
    <row r="19" spans="2:2" s="71" customFormat="1" x14ac:dyDescent="0.25"/>
    <row r="20" spans="2:2" s="71" customFormat="1" x14ac:dyDescent="0.25"/>
    <row r="21" spans="2:2" s="71" customFormat="1" x14ac:dyDescent="0.25"/>
    <row r="22" spans="2:2" s="71" customFormat="1" x14ac:dyDescent="0.25"/>
    <row r="23" spans="2:2" s="71" customFormat="1" x14ac:dyDescent="0.25"/>
    <row r="24" spans="2:2" s="71" customFormat="1" x14ac:dyDescent="0.25"/>
  </sheetData>
  <protectedRanges>
    <protectedRange password="CB79" sqref="D6:D14" name="Plage1"/>
  </protectedRanges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7469-123A-4905-AFC1-890BD71EFAFE}">
  <dimension ref="A1:E43"/>
  <sheetViews>
    <sheetView topLeftCell="A30" workbookViewId="0">
      <selection activeCell="A19" sqref="A19"/>
    </sheetView>
  </sheetViews>
  <sheetFormatPr baseColWidth="10" defaultColWidth="11.44140625" defaultRowHeight="22.5" customHeight="1" x14ac:dyDescent="0.25"/>
  <cols>
    <col min="1" max="1" width="43.5546875" style="86" bestFit="1" customWidth="1"/>
    <col min="2" max="5" width="13.109375" style="86" customWidth="1"/>
    <col min="6" max="6" width="39.6640625" style="86" customWidth="1"/>
    <col min="7" max="16384" width="11.44140625" style="86"/>
  </cols>
  <sheetData>
    <row r="1" spans="1:5" ht="27" customHeight="1" x14ac:dyDescent="0.3">
      <c r="A1" s="85" t="s">
        <v>191</v>
      </c>
    </row>
    <row r="2" spans="1:5" s="85" customFormat="1" ht="31.5" customHeight="1" thickBot="1" x14ac:dyDescent="0.35">
      <c r="A2" s="85" t="s">
        <v>192</v>
      </c>
    </row>
    <row r="3" spans="1:5" s="90" customFormat="1" ht="20.25" customHeight="1" x14ac:dyDescent="0.25">
      <c r="A3" s="87" t="s">
        <v>130</v>
      </c>
      <c r="B3" s="159" t="s">
        <v>193</v>
      </c>
      <c r="C3" s="88"/>
      <c r="D3" s="88"/>
      <c r="E3" s="89"/>
    </row>
    <row r="4" spans="1:5" ht="22.5" customHeight="1" x14ac:dyDescent="0.25">
      <c r="A4" s="86" t="s">
        <v>131</v>
      </c>
      <c r="B4" s="157">
        <v>74</v>
      </c>
      <c r="C4" s="157">
        <v>65</v>
      </c>
      <c r="D4" s="157">
        <v>73</v>
      </c>
      <c r="E4" s="157">
        <v>81</v>
      </c>
    </row>
    <row r="5" spans="1:5" ht="22.5" customHeight="1" x14ac:dyDescent="0.25">
      <c r="A5" s="86" t="s">
        <v>132</v>
      </c>
      <c r="B5" s="157">
        <v>70</v>
      </c>
      <c r="C5" s="157">
        <v>74</v>
      </c>
      <c r="D5" s="157">
        <v>63</v>
      </c>
      <c r="E5" s="157">
        <v>67</v>
      </c>
    </row>
    <row r="6" spans="1:5" ht="22.5" customHeight="1" x14ac:dyDescent="0.25">
      <c r="A6" s="86" t="s">
        <v>133</v>
      </c>
      <c r="B6" s="157">
        <v>69</v>
      </c>
      <c r="C6" s="157">
        <v>63</v>
      </c>
      <c r="D6" s="157">
        <v>70</v>
      </c>
      <c r="E6" s="157">
        <v>74</v>
      </c>
    </row>
    <row r="7" spans="1:5" ht="22.5" customHeight="1" x14ac:dyDescent="0.25">
      <c r="A7" s="86" t="s">
        <v>134</v>
      </c>
      <c r="B7" s="157">
        <v>66</v>
      </c>
      <c r="C7" s="157">
        <v>56</v>
      </c>
      <c r="D7" s="157">
        <v>64</v>
      </c>
      <c r="E7" s="157">
        <v>59</v>
      </c>
    </row>
    <row r="8" spans="1:5" ht="22.5" customHeight="1" x14ac:dyDescent="0.25">
      <c r="A8" s="86" t="s">
        <v>498</v>
      </c>
      <c r="B8" s="157">
        <v>52</v>
      </c>
      <c r="C8" s="157">
        <v>60</v>
      </c>
      <c r="D8" s="157">
        <v>58</v>
      </c>
      <c r="E8" s="157">
        <v>55</v>
      </c>
    </row>
    <row r="9" spans="1:5" ht="22.5" customHeight="1" x14ac:dyDescent="0.25">
      <c r="A9" s="86" t="s">
        <v>135</v>
      </c>
      <c r="B9" s="157">
        <v>89</v>
      </c>
      <c r="C9" s="157">
        <v>83</v>
      </c>
      <c r="D9" s="157">
        <v>81</v>
      </c>
      <c r="E9" s="157">
        <v>74</v>
      </c>
    </row>
    <row r="10" spans="1:5" ht="22.5" customHeight="1" x14ac:dyDescent="0.25">
      <c r="A10" s="86" t="s">
        <v>520</v>
      </c>
      <c r="B10" s="157">
        <v>71</v>
      </c>
      <c r="C10" s="157">
        <v>69</v>
      </c>
      <c r="D10" s="157">
        <v>74</v>
      </c>
      <c r="E10" s="157">
        <v>81</v>
      </c>
    </row>
    <row r="11" spans="1:5" ht="22.5" customHeight="1" x14ac:dyDescent="0.25">
      <c r="A11" s="86" t="s">
        <v>136</v>
      </c>
      <c r="B11" s="157">
        <v>82</v>
      </c>
      <c r="C11" s="157">
        <v>75</v>
      </c>
      <c r="D11" s="157">
        <v>78</v>
      </c>
      <c r="E11" s="157">
        <v>86</v>
      </c>
    </row>
    <row r="12" spans="1:5" ht="22.5" customHeight="1" x14ac:dyDescent="0.25">
      <c r="A12" s="86" t="s">
        <v>137</v>
      </c>
      <c r="B12" s="157">
        <v>63</v>
      </c>
      <c r="C12" s="157">
        <v>69</v>
      </c>
      <c r="D12" s="157">
        <v>81</v>
      </c>
      <c r="E12" s="157">
        <v>70</v>
      </c>
    </row>
    <row r="13" spans="1:5" ht="22.5" customHeight="1" x14ac:dyDescent="0.25">
      <c r="A13" s="158" t="s">
        <v>384</v>
      </c>
      <c r="B13" s="157">
        <v>49</v>
      </c>
      <c r="C13" s="157">
        <v>55</v>
      </c>
      <c r="D13" s="157">
        <v>60</v>
      </c>
      <c r="E13" s="157">
        <v>62</v>
      </c>
    </row>
    <row r="14" spans="1:5" ht="22.5" customHeight="1" x14ac:dyDescent="0.25">
      <c r="A14" s="158" t="s">
        <v>385</v>
      </c>
      <c r="B14" s="157">
        <v>62</v>
      </c>
      <c r="C14" s="157">
        <v>59</v>
      </c>
      <c r="D14" s="157">
        <v>63</v>
      </c>
      <c r="E14" s="157">
        <v>58</v>
      </c>
    </row>
    <row r="15" spans="1:5" ht="22.5" customHeight="1" x14ac:dyDescent="0.25">
      <c r="A15" s="158" t="s">
        <v>386</v>
      </c>
      <c r="B15" s="157">
        <v>89</v>
      </c>
      <c r="C15" s="157">
        <v>73</v>
      </c>
      <c r="D15" s="157">
        <v>76</v>
      </c>
      <c r="E15" s="157">
        <v>82</v>
      </c>
    </row>
    <row r="16" spans="1:5" ht="22.5" customHeight="1" x14ac:dyDescent="0.25">
      <c r="A16" s="158" t="s">
        <v>387</v>
      </c>
      <c r="B16" s="157">
        <v>50</v>
      </c>
      <c r="C16" s="157">
        <v>51</v>
      </c>
      <c r="D16" s="157">
        <v>55</v>
      </c>
      <c r="E16" s="157">
        <v>60</v>
      </c>
    </row>
    <row r="17" spans="1:5" ht="22.5" customHeight="1" x14ac:dyDescent="0.25">
      <c r="A17" s="158" t="s">
        <v>522</v>
      </c>
      <c r="B17" s="157">
        <v>76</v>
      </c>
      <c r="C17" s="157">
        <v>66</v>
      </c>
      <c r="D17" s="157">
        <v>76</v>
      </c>
      <c r="E17" s="157">
        <v>78</v>
      </c>
    </row>
    <row r="18" spans="1:5" ht="22.5" customHeight="1" x14ac:dyDescent="0.25">
      <c r="A18" s="158" t="s">
        <v>388</v>
      </c>
      <c r="B18" s="157">
        <v>82</v>
      </c>
      <c r="C18" s="157">
        <v>79</v>
      </c>
      <c r="D18" s="157">
        <v>75</v>
      </c>
      <c r="E18" s="157">
        <v>81</v>
      </c>
    </row>
    <row r="19" spans="1:5" ht="22.5" customHeight="1" x14ac:dyDescent="0.25">
      <c r="A19" s="158" t="s">
        <v>521</v>
      </c>
      <c r="B19" s="157">
        <v>63</v>
      </c>
      <c r="C19" s="157">
        <v>75</v>
      </c>
      <c r="D19" s="157">
        <v>43</v>
      </c>
      <c r="E19" s="157">
        <v>54</v>
      </c>
    </row>
    <row r="20" spans="1:5" ht="22.5" customHeight="1" x14ac:dyDescent="0.25">
      <c r="A20" s="158" t="s">
        <v>523</v>
      </c>
      <c r="B20" s="157">
        <v>78</v>
      </c>
      <c r="C20" s="157">
        <v>78</v>
      </c>
      <c r="D20" s="157">
        <v>64</v>
      </c>
      <c r="E20" s="157">
        <v>75</v>
      </c>
    </row>
    <row r="21" spans="1:5" ht="22.5" customHeight="1" x14ac:dyDescent="0.25">
      <c r="A21" s="158" t="s">
        <v>389</v>
      </c>
      <c r="B21" s="157">
        <v>46</v>
      </c>
      <c r="C21" s="157">
        <v>49</v>
      </c>
      <c r="D21" s="157">
        <v>55</v>
      </c>
      <c r="E21" s="157">
        <v>43</v>
      </c>
    </row>
    <row r="22" spans="1:5" ht="22.5" customHeight="1" x14ac:dyDescent="0.25">
      <c r="A22" s="158" t="s">
        <v>390</v>
      </c>
      <c r="B22" s="157">
        <v>75</v>
      </c>
      <c r="C22" s="157">
        <v>61</v>
      </c>
      <c r="D22" s="157">
        <v>79</v>
      </c>
      <c r="E22" s="157">
        <v>82</v>
      </c>
    </row>
    <row r="23" spans="1:5" ht="22.5" customHeight="1" x14ac:dyDescent="0.25">
      <c r="A23" s="158" t="s">
        <v>391</v>
      </c>
      <c r="B23" s="157">
        <v>95</v>
      </c>
      <c r="C23" s="157">
        <v>91</v>
      </c>
      <c r="D23" s="157">
        <v>88</v>
      </c>
      <c r="E23" s="157">
        <v>84</v>
      </c>
    </row>
    <row r="24" spans="1:5" ht="22.5" customHeight="1" x14ac:dyDescent="0.25">
      <c r="A24" s="158" t="s">
        <v>392</v>
      </c>
      <c r="B24" s="157">
        <v>59</v>
      </c>
      <c r="C24" s="157">
        <v>66</v>
      </c>
      <c r="D24" s="157">
        <v>75</v>
      </c>
      <c r="E24" s="157">
        <v>74</v>
      </c>
    </row>
    <row r="25" spans="1:5" ht="22.5" customHeight="1" x14ac:dyDescent="0.25">
      <c r="A25" s="158" t="s">
        <v>524</v>
      </c>
      <c r="B25" s="157">
        <v>68</v>
      </c>
      <c r="C25" s="157">
        <v>79</v>
      </c>
      <c r="D25" s="157">
        <v>86</v>
      </c>
      <c r="E25" s="157">
        <v>86</v>
      </c>
    </row>
    <row r="26" spans="1:5" ht="22.5" customHeight="1" x14ac:dyDescent="0.25">
      <c r="A26" s="158" t="s">
        <v>393</v>
      </c>
      <c r="B26" s="157">
        <v>73</v>
      </c>
      <c r="C26" s="157">
        <v>65</v>
      </c>
      <c r="D26" s="157">
        <v>76</v>
      </c>
      <c r="E26" s="157">
        <v>86</v>
      </c>
    </row>
    <row r="27" spans="1:5" ht="22.5" customHeight="1" x14ac:dyDescent="0.25">
      <c r="A27" s="158" t="s">
        <v>394</v>
      </c>
      <c r="B27" s="157">
        <v>92</v>
      </c>
      <c r="C27" s="157">
        <v>75</v>
      </c>
      <c r="D27" s="157">
        <v>89</v>
      </c>
      <c r="E27" s="157">
        <v>96</v>
      </c>
    </row>
    <row r="28" spans="1:5" ht="22.5" customHeight="1" x14ac:dyDescent="0.25">
      <c r="A28" s="158" t="s">
        <v>395</v>
      </c>
      <c r="B28" s="157">
        <v>65</v>
      </c>
      <c r="C28" s="157">
        <v>76</v>
      </c>
      <c r="D28" s="157">
        <v>72</v>
      </c>
      <c r="E28" s="157">
        <v>64</v>
      </c>
    </row>
    <row r="29" spans="1:5" ht="22.5" customHeight="1" x14ac:dyDescent="0.25">
      <c r="A29" s="158" t="s">
        <v>396</v>
      </c>
      <c r="B29" s="157">
        <v>49</v>
      </c>
      <c r="C29" s="157">
        <v>50</v>
      </c>
      <c r="D29" s="157">
        <v>64</v>
      </c>
      <c r="E29" s="157">
        <v>94</v>
      </c>
    </row>
    <row r="30" spans="1:5" ht="22.5" customHeight="1" x14ac:dyDescent="0.25">
      <c r="A30" s="158" t="s">
        <v>397</v>
      </c>
      <c r="B30" s="157">
        <v>76</v>
      </c>
      <c r="C30" s="157">
        <v>76</v>
      </c>
      <c r="D30" s="157">
        <v>75</v>
      </c>
      <c r="E30" s="157">
        <v>63</v>
      </c>
    </row>
    <row r="31" spans="1:5" ht="22.5" customHeight="1" x14ac:dyDescent="0.25">
      <c r="A31" s="158" t="s">
        <v>398</v>
      </c>
      <c r="B31" s="157">
        <v>75</v>
      </c>
      <c r="C31" s="157">
        <v>91</v>
      </c>
      <c r="D31" s="157">
        <v>86</v>
      </c>
      <c r="E31" s="157">
        <v>91</v>
      </c>
    </row>
    <row r="32" spans="1:5" ht="22.5" customHeight="1" x14ac:dyDescent="0.25">
      <c r="A32" s="158" t="s">
        <v>399</v>
      </c>
      <c r="B32" s="157">
        <v>62</v>
      </c>
      <c r="C32" s="157">
        <v>68</v>
      </c>
      <c r="D32" s="157">
        <v>60</v>
      </c>
      <c r="E32" s="157">
        <v>61</v>
      </c>
    </row>
    <row r="33" spans="1:5" ht="22.5" customHeight="1" x14ac:dyDescent="0.25">
      <c r="A33" s="158" t="s">
        <v>138</v>
      </c>
      <c r="B33" s="157">
        <v>61</v>
      </c>
      <c r="C33" s="157">
        <v>95</v>
      </c>
      <c r="D33" s="157">
        <v>82</v>
      </c>
      <c r="E33" s="157">
        <v>61</v>
      </c>
    </row>
    <row r="34" spans="1:5" ht="22.5" customHeight="1" x14ac:dyDescent="0.25">
      <c r="A34" s="86" t="s">
        <v>499</v>
      </c>
      <c r="B34" s="157">
        <v>91</v>
      </c>
      <c r="C34" s="157">
        <v>59</v>
      </c>
      <c r="D34" s="157">
        <v>84</v>
      </c>
      <c r="E34" s="157">
        <v>91</v>
      </c>
    </row>
    <row r="35" spans="1:5" ht="22.5" customHeight="1" x14ac:dyDescent="0.25">
      <c r="A35" s="86" t="s">
        <v>500</v>
      </c>
      <c r="B35" s="157">
        <v>66</v>
      </c>
      <c r="C35" s="157">
        <v>68</v>
      </c>
      <c r="D35" s="157">
        <v>74</v>
      </c>
      <c r="E35" s="157">
        <v>66</v>
      </c>
    </row>
    <row r="36" spans="1:5" ht="22.5" customHeight="1" x14ac:dyDescent="0.25">
      <c r="A36" s="86" t="s">
        <v>501</v>
      </c>
      <c r="B36" s="157">
        <v>79</v>
      </c>
      <c r="C36" s="157">
        <v>73</v>
      </c>
      <c r="D36" s="157">
        <v>86</v>
      </c>
      <c r="E36" s="157">
        <v>79</v>
      </c>
    </row>
    <row r="37" spans="1:5" ht="22.5" customHeight="1" x14ac:dyDescent="0.25">
      <c r="A37" s="86" t="s">
        <v>502</v>
      </c>
      <c r="B37" s="157">
        <v>75</v>
      </c>
      <c r="C37" s="157">
        <v>61</v>
      </c>
      <c r="D37" s="157">
        <v>79</v>
      </c>
      <c r="E37" s="157">
        <v>82</v>
      </c>
    </row>
    <row r="38" spans="1:5" ht="22.5" customHeight="1" x14ac:dyDescent="0.25">
      <c r="A38" s="86" t="s">
        <v>503</v>
      </c>
      <c r="B38" s="157">
        <v>95</v>
      </c>
      <c r="C38" s="157">
        <v>91</v>
      </c>
      <c r="D38" s="157">
        <v>88</v>
      </c>
      <c r="E38" s="157">
        <v>84</v>
      </c>
    </row>
    <row r="39" spans="1:5" ht="22.5" customHeight="1" x14ac:dyDescent="0.25">
      <c r="A39" s="86" t="s">
        <v>504</v>
      </c>
      <c r="B39" s="157">
        <v>59</v>
      </c>
      <c r="C39" s="157">
        <v>66</v>
      </c>
      <c r="D39" s="157">
        <v>75</v>
      </c>
      <c r="E39" s="157">
        <v>74</v>
      </c>
    </row>
    <row r="40" spans="1:5" ht="22.5" customHeight="1" x14ac:dyDescent="0.25">
      <c r="A40" s="86" t="s">
        <v>505</v>
      </c>
      <c r="B40" s="157">
        <v>68</v>
      </c>
      <c r="C40" s="157">
        <v>79</v>
      </c>
      <c r="D40" s="157">
        <v>86</v>
      </c>
      <c r="E40" s="157">
        <v>86</v>
      </c>
    </row>
    <row r="41" spans="1:5" ht="22.5" customHeight="1" x14ac:dyDescent="0.25">
      <c r="A41" s="86" t="s">
        <v>506</v>
      </c>
      <c r="B41" s="157">
        <v>73</v>
      </c>
      <c r="C41" s="157">
        <v>65</v>
      </c>
      <c r="D41" s="157">
        <v>76</v>
      </c>
      <c r="E41" s="157">
        <v>86</v>
      </c>
    </row>
    <row r="42" spans="1:5" ht="22.5" customHeight="1" x14ac:dyDescent="0.25">
      <c r="A42" s="86" t="s">
        <v>507</v>
      </c>
      <c r="B42" s="157">
        <v>92</v>
      </c>
      <c r="C42" s="157">
        <v>75</v>
      </c>
      <c r="D42" s="157">
        <v>89</v>
      </c>
      <c r="E42" s="157">
        <v>96</v>
      </c>
    </row>
    <row r="43" spans="1:5" ht="22.5" customHeight="1" x14ac:dyDescent="0.25">
      <c r="A43" s="86" t="s">
        <v>508</v>
      </c>
      <c r="B43" s="157">
        <v>65</v>
      </c>
      <c r="C43" s="157">
        <v>76</v>
      </c>
      <c r="D43" s="157">
        <v>72</v>
      </c>
      <c r="E43" s="157">
        <v>64</v>
      </c>
    </row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3"/>
  <sheetViews>
    <sheetView workbookViewId="0">
      <selection activeCell="A14" sqref="A14:B14"/>
    </sheetView>
  </sheetViews>
  <sheetFormatPr baseColWidth="10" defaultColWidth="11.44140625" defaultRowHeight="21.75" customHeight="1" x14ac:dyDescent="0.25"/>
  <cols>
    <col min="1" max="1" width="18.44140625" style="67" bestFit="1" customWidth="1"/>
    <col min="2" max="2" width="14.44140625" style="74" customWidth="1"/>
    <col min="3" max="3" width="13" style="67" customWidth="1"/>
    <col min="4" max="4" width="14.109375" style="74" customWidth="1"/>
    <col min="5" max="5" width="13.109375" style="67" customWidth="1"/>
    <col min="6" max="6" width="13.5546875" style="74" customWidth="1"/>
    <col min="7" max="7" width="13.5546875" style="67" customWidth="1"/>
    <col min="8" max="8" width="14.109375" style="67" customWidth="1"/>
    <col min="9" max="16384" width="11.44140625" style="67"/>
  </cols>
  <sheetData>
    <row r="1" spans="1:8" ht="21.75" customHeight="1" x14ac:dyDescent="0.25">
      <c r="A1" s="242" t="s">
        <v>403</v>
      </c>
      <c r="B1" s="242"/>
      <c r="C1" s="242"/>
      <c r="D1" s="242"/>
      <c r="E1" s="242"/>
      <c r="F1" s="242"/>
      <c r="G1" s="242"/>
      <c r="H1" s="242"/>
    </row>
    <row r="2" spans="1:8" ht="21.75" customHeight="1" x14ac:dyDescent="0.25">
      <c r="A2" s="243" t="s">
        <v>404</v>
      </c>
      <c r="B2" s="243"/>
      <c r="C2" s="243"/>
      <c r="D2" s="243"/>
      <c r="E2" s="243"/>
      <c r="F2" s="243"/>
      <c r="G2" s="243"/>
      <c r="H2" s="243"/>
    </row>
    <row r="4" spans="1:8" s="70" customFormat="1" ht="21.75" customHeight="1" x14ac:dyDescent="0.25">
      <c r="A4" s="68" t="s">
        <v>401</v>
      </c>
      <c r="B4" s="76" t="s">
        <v>202</v>
      </c>
      <c r="C4" s="68" t="s">
        <v>188</v>
      </c>
      <c r="D4" s="76" t="s">
        <v>203</v>
      </c>
      <c r="E4" s="68" t="s">
        <v>188</v>
      </c>
      <c r="F4" s="76" t="s">
        <v>204</v>
      </c>
      <c r="G4" s="68" t="s">
        <v>188</v>
      </c>
      <c r="H4" s="69" t="s">
        <v>400</v>
      </c>
    </row>
    <row r="5" spans="1:8" ht="21.75" customHeight="1" x14ac:dyDescent="0.25">
      <c r="A5" s="71" t="s">
        <v>189</v>
      </c>
      <c r="B5" s="72">
        <v>20000</v>
      </c>
      <c r="C5" s="73"/>
      <c r="D5" s="72">
        <v>12580</v>
      </c>
      <c r="E5" s="73"/>
      <c r="F5" s="72">
        <v>19250</v>
      </c>
      <c r="G5" s="73"/>
      <c r="H5" s="73"/>
    </row>
    <row r="6" spans="1:8" ht="21.75" customHeight="1" x14ac:dyDescent="0.25">
      <c r="A6" s="71" t="s">
        <v>525</v>
      </c>
      <c r="B6" s="72">
        <v>10000</v>
      </c>
      <c r="C6" s="73"/>
      <c r="D6" s="72">
        <v>33000</v>
      </c>
      <c r="E6" s="73"/>
      <c r="F6" s="72">
        <v>16750</v>
      </c>
      <c r="G6" s="73"/>
      <c r="H6" s="73"/>
    </row>
    <row r="7" spans="1:8" ht="21.75" customHeight="1" x14ac:dyDescent="0.25">
      <c r="A7" s="71" t="s">
        <v>190</v>
      </c>
      <c r="B7" s="72">
        <v>15530</v>
      </c>
      <c r="C7" s="73"/>
      <c r="D7" s="72">
        <v>17850</v>
      </c>
      <c r="E7" s="73"/>
      <c r="F7" s="72">
        <v>21000</v>
      </c>
      <c r="G7" s="73"/>
      <c r="H7" s="73"/>
    </row>
    <row r="8" spans="1:8" ht="21.75" customHeight="1" x14ac:dyDescent="0.25">
      <c r="A8" s="71" t="s">
        <v>526</v>
      </c>
      <c r="B8" s="72">
        <v>13500</v>
      </c>
      <c r="C8" s="73"/>
      <c r="D8" s="72">
        <v>19500</v>
      </c>
      <c r="E8" s="73"/>
      <c r="F8" s="72">
        <v>22350</v>
      </c>
      <c r="G8" s="73"/>
      <c r="H8" s="73"/>
    </row>
    <row r="9" spans="1:8" ht="21.75" customHeight="1" x14ac:dyDescent="0.25">
      <c r="A9" s="71" t="s">
        <v>527</v>
      </c>
      <c r="B9" s="72">
        <v>18500</v>
      </c>
      <c r="C9" s="73"/>
      <c r="D9" s="72">
        <v>21350</v>
      </c>
      <c r="E9" s="73"/>
      <c r="F9" s="72">
        <v>24250</v>
      </c>
      <c r="G9" s="73"/>
      <c r="H9" s="73"/>
    </row>
    <row r="10" spans="1:8" ht="21.75" customHeight="1" x14ac:dyDescent="0.25">
      <c r="A10" s="71" t="s">
        <v>528</v>
      </c>
      <c r="B10" s="72">
        <v>19000</v>
      </c>
      <c r="C10" s="73"/>
      <c r="D10" s="72">
        <v>25400</v>
      </c>
      <c r="E10" s="73"/>
      <c r="F10" s="72">
        <v>19900</v>
      </c>
      <c r="G10" s="73"/>
      <c r="H10" s="73"/>
    </row>
    <row r="11" spans="1:8" ht="21.75" customHeight="1" x14ac:dyDescent="0.25">
      <c r="C11" s="75"/>
      <c r="E11" s="75"/>
      <c r="G11" s="75"/>
    </row>
    <row r="12" spans="1:8" ht="21.75" customHeight="1" x14ac:dyDescent="0.25">
      <c r="G12" s="75"/>
    </row>
    <row r="14" spans="1:8" ht="21.75" customHeight="1" x14ac:dyDescent="0.3">
      <c r="A14" s="244" t="s">
        <v>402</v>
      </c>
      <c r="B14" s="245"/>
      <c r="C14" s="76" t="s">
        <v>202</v>
      </c>
      <c r="D14" s="77">
        <v>0.14000000000000001</v>
      </c>
      <c r="E14" s="76" t="s">
        <v>203</v>
      </c>
      <c r="F14" s="77">
        <v>0.12</v>
      </c>
      <c r="G14" s="76" t="s">
        <v>204</v>
      </c>
      <c r="H14" s="77">
        <v>0.13500000000000001</v>
      </c>
    </row>
    <row r="15" spans="1:8" ht="21.75" customHeight="1" x14ac:dyDescent="0.25">
      <c r="C15" s="71"/>
      <c r="F15" s="78"/>
    </row>
    <row r="16" spans="1:8" ht="21.75" customHeight="1" x14ac:dyDescent="0.25">
      <c r="C16" s="71"/>
      <c r="F16" s="78"/>
    </row>
    <row r="17" spans="1:9" ht="21.75" customHeight="1" x14ac:dyDescent="0.25">
      <c r="C17" s="71"/>
      <c r="E17" s="79"/>
      <c r="F17" s="78"/>
    </row>
    <row r="18" spans="1:9" ht="21.75" customHeight="1" x14ac:dyDescent="0.25">
      <c r="F18" s="78"/>
    </row>
    <row r="20" spans="1:9" ht="21.75" customHeight="1" x14ac:dyDescent="0.25">
      <c r="A20" s="70"/>
      <c r="B20" s="67"/>
    </row>
    <row r="21" spans="1:9" ht="21.75" customHeight="1" x14ac:dyDescent="0.25">
      <c r="A21" s="80"/>
    </row>
    <row r="22" spans="1:9" ht="21.75" customHeight="1" x14ac:dyDescent="0.25">
      <c r="A22" s="81"/>
    </row>
    <row r="23" spans="1:9" ht="21.75" customHeight="1" x14ac:dyDescent="0.25">
      <c r="A23" s="81"/>
    </row>
    <row r="24" spans="1:9" ht="21.75" customHeight="1" x14ac:dyDescent="0.25">
      <c r="A24" s="81"/>
    </row>
    <row r="25" spans="1:9" ht="21.75" customHeight="1" x14ac:dyDescent="0.25">
      <c r="A25" s="70"/>
      <c r="D25" s="71"/>
      <c r="I25" s="82"/>
    </row>
    <row r="26" spans="1:9" ht="21.75" customHeight="1" x14ac:dyDescent="0.25">
      <c r="A26" s="80"/>
    </row>
    <row r="27" spans="1:9" ht="21.75" customHeight="1" x14ac:dyDescent="0.25">
      <c r="A27" s="81"/>
    </row>
    <row r="28" spans="1:9" ht="21.75" customHeight="1" x14ac:dyDescent="0.25">
      <c r="A28" s="81"/>
    </row>
    <row r="30" spans="1:9" ht="21.75" customHeight="1" x14ac:dyDescent="0.25">
      <c r="A30" s="70"/>
    </row>
    <row r="31" spans="1:9" ht="21.75" customHeight="1" x14ac:dyDescent="0.25">
      <c r="A31" s="80"/>
    </row>
    <row r="32" spans="1:9" ht="21.75" customHeight="1" x14ac:dyDescent="0.25">
      <c r="A32" s="81"/>
    </row>
    <row r="33" spans="1:1" ht="21.75" customHeight="1" x14ac:dyDescent="0.25">
      <c r="A33" s="81"/>
    </row>
  </sheetData>
  <mergeCells count="3">
    <mergeCell ref="A1:H1"/>
    <mergeCell ref="A2:H2"/>
    <mergeCell ref="A14:B14"/>
  </mergeCells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2"/>
  <sheetViews>
    <sheetView workbookViewId="0"/>
  </sheetViews>
  <sheetFormatPr baseColWidth="10" defaultColWidth="11.44140625" defaultRowHeight="13.2" x14ac:dyDescent="0.25"/>
  <cols>
    <col min="1" max="1" width="26.109375" style="1" customWidth="1"/>
    <col min="2" max="5" width="12" style="1" customWidth="1"/>
    <col min="6" max="16384" width="11.44140625" style="1"/>
  </cols>
  <sheetData>
    <row r="1" spans="1:5" x14ac:dyDescent="0.25">
      <c r="A1" s="1" t="s">
        <v>9</v>
      </c>
    </row>
    <row r="3" spans="1:5" x14ac:dyDescent="0.25">
      <c r="D3" s="2" t="s">
        <v>359</v>
      </c>
      <c r="E3" s="3">
        <v>0.05</v>
      </c>
    </row>
    <row r="4" spans="1:5" x14ac:dyDescent="0.25">
      <c r="D4" s="2" t="s">
        <v>358</v>
      </c>
      <c r="E4" s="3">
        <v>9.9750000000000005E-2</v>
      </c>
    </row>
    <row r="5" spans="1:5" ht="15" customHeight="1" thickBot="1" x14ac:dyDescent="0.3"/>
    <row r="6" spans="1:5" ht="19.5" customHeight="1" thickBot="1" x14ac:dyDescent="0.3">
      <c r="A6" s="4"/>
      <c r="B6" s="5" t="s">
        <v>406</v>
      </c>
      <c r="C6" s="5" t="s">
        <v>407</v>
      </c>
      <c r="D6" s="5" t="s">
        <v>408</v>
      </c>
      <c r="E6" s="6" t="s">
        <v>409</v>
      </c>
    </row>
    <row r="7" spans="1:5" ht="19.5" customHeight="1" thickBot="1" x14ac:dyDescent="0.3">
      <c r="A7" s="7" t="s">
        <v>357</v>
      </c>
      <c r="B7" s="8">
        <v>24.95</v>
      </c>
      <c r="C7" s="8">
        <v>15.5</v>
      </c>
      <c r="D7" s="8">
        <v>49.5</v>
      </c>
      <c r="E7" s="9">
        <v>89.75</v>
      </c>
    </row>
    <row r="8" spans="1:5" ht="19.5" customHeight="1" thickBot="1" x14ac:dyDescent="0.3">
      <c r="A8" s="7" t="s">
        <v>353</v>
      </c>
      <c r="B8" s="10">
        <v>50</v>
      </c>
      <c r="C8" s="10">
        <v>32</v>
      </c>
      <c r="D8" s="10">
        <v>46</v>
      </c>
      <c r="E8" s="11">
        <v>54</v>
      </c>
    </row>
    <row r="9" spans="1:5" ht="19.5" customHeight="1" thickBot="1" x14ac:dyDescent="0.3">
      <c r="A9" s="7" t="s">
        <v>405</v>
      </c>
      <c r="B9" s="12"/>
      <c r="C9" s="12"/>
      <c r="D9" s="12"/>
      <c r="E9" s="13"/>
    </row>
    <row r="10" spans="1:5" ht="19.5" customHeight="1" thickBot="1" x14ac:dyDescent="0.3">
      <c r="A10" s="7" t="s">
        <v>359</v>
      </c>
      <c r="B10" s="12"/>
      <c r="C10" s="12"/>
      <c r="D10" s="12"/>
      <c r="E10" s="13"/>
    </row>
    <row r="11" spans="1:5" ht="19.5" customHeight="1" thickBot="1" x14ac:dyDescent="0.3">
      <c r="A11" s="14" t="s">
        <v>358</v>
      </c>
      <c r="B11" s="15"/>
      <c r="C11" s="15"/>
      <c r="D11" s="15"/>
      <c r="E11" s="16"/>
    </row>
    <row r="12" spans="1:5" ht="19.5" customHeight="1" thickTop="1" thickBot="1" x14ac:dyDescent="0.3">
      <c r="A12" s="17" t="s">
        <v>10</v>
      </c>
      <c r="B12" s="18"/>
      <c r="C12" s="18"/>
      <c r="D12" s="18"/>
      <c r="E12" s="19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4D61E-3DAB-401A-9819-15C9F35E24F2}">
  <dimension ref="A1:E22"/>
  <sheetViews>
    <sheetView workbookViewId="0">
      <selection activeCell="D3" sqref="D3"/>
    </sheetView>
  </sheetViews>
  <sheetFormatPr baseColWidth="10" defaultColWidth="14.88671875" defaultRowHeight="15" x14ac:dyDescent="0.25"/>
  <cols>
    <col min="1" max="1" width="25" style="143" customWidth="1"/>
    <col min="2" max="16384" width="14.88671875" style="143"/>
  </cols>
  <sheetData>
    <row r="1" spans="1:5" ht="15.6" thickBot="1" x14ac:dyDescent="0.3"/>
    <row r="2" spans="1:5" ht="20.25" customHeight="1" x14ac:dyDescent="0.3">
      <c r="B2" s="21" t="s">
        <v>357</v>
      </c>
      <c r="C2" s="22" t="s">
        <v>359</v>
      </c>
      <c r="D2" s="22" t="s">
        <v>358</v>
      </c>
      <c r="E2" s="23" t="s">
        <v>0</v>
      </c>
    </row>
    <row r="3" spans="1:5" ht="20.25" customHeight="1" thickBot="1" x14ac:dyDescent="0.3">
      <c r="B3" s="144"/>
      <c r="C3" s="145">
        <v>0.05</v>
      </c>
      <c r="D3" s="145">
        <v>9.9750000000000005E-2</v>
      </c>
      <c r="E3" s="146"/>
    </row>
    <row r="4" spans="1:5" ht="20.25" customHeight="1" x14ac:dyDescent="0.25">
      <c r="A4" s="147" t="s">
        <v>360</v>
      </c>
      <c r="B4" s="148">
        <v>8</v>
      </c>
      <c r="C4" s="149"/>
      <c r="D4" s="149"/>
      <c r="E4" s="150"/>
    </row>
    <row r="5" spans="1:5" ht="20.25" customHeight="1" x14ac:dyDescent="0.25">
      <c r="A5" s="151" t="s">
        <v>361</v>
      </c>
      <c r="B5" s="148">
        <v>2.95</v>
      </c>
      <c r="C5" s="149"/>
      <c r="D5" s="149"/>
      <c r="E5" s="152"/>
    </row>
    <row r="6" spans="1:5" ht="20.25" customHeight="1" x14ac:dyDescent="0.25">
      <c r="A6" s="151" t="s">
        <v>362</v>
      </c>
      <c r="B6" s="148">
        <v>5.49</v>
      </c>
      <c r="C6" s="149"/>
      <c r="D6" s="149"/>
      <c r="E6" s="152"/>
    </row>
    <row r="7" spans="1:5" ht="20.25" customHeight="1" x14ac:dyDescent="0.25">
      <c r="A7" s="151" t="s">
        <v>363</v>
      </c>
      <c r="B7" s="148">
        <v>85</v>
      </c>
      <c r="C7" s="149"/>
      <c r="D7" s="149"/>
      <c r="E7" s="152"/>
    </row>
    <row r="8" spans="1:5" ht="20.25" customHeight="1" x14ac:dyDescent="0.25">
      <c r="A8" s="151" t="s">
        <v>364</v>
      </c>
      <c r="B8" s="148">
        <v>3.49</v>
      </c>
      <c r="C8" s="149"/>
      <c r="D8" s="149"/>
      <c r="E8" s="152"/>
    </row>
    <row r="9" spans="1:5" ht="20.25" customHeight="1" thickBot="1" x14ac:dyDescent="0.3">
      <c r="A9" s="153" t="s">
        <v>365</v>
      </c>
      <c r="B9" s="148">
        <v>2.5</v>
      </c>
      <c r="C9" s="149"/>
      <c r="D9" s="149"/>
      <c r="E9" s="152"/>
    </row>
    <row r="10" spans="1:5" ht="38.25" customHeight="1" thickTop="1" x14ac:dyDescent="0.3">
      <c r="A10" s="24" t="s">
        <v>0</v>
      </c>
      <c r="B10" s="154"/>
      <c r="C10" s="155"/>
      <c r="D10" s="155"/>
      <c r="E10" s="154"/>
    </row>
    <row r="22" spans="4:4" x14ac:dyDescent="0.25">
      <c r="D22" s="71"/>
    </row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Review 1</vt:lpstr>
      <vt:lpstr>Review 2</vt:lpstr>
      <vt:lpstr>Page Jump</vt:lpstr>
      <vt:lpstr>Movies</vt:lpstr>
      <vt:lpstr>Pay</vt:lpstr>
      <vt:lpstr>Statistic</vt:lpstr>
      <vt:lpstr>Sheet 1</vt:lpstr>
      <vt:lpstr>Shopping</vt:lpstr>
      <vt:lpstr>Price</vt:lpstr>
      <vt:lpstr>Inscription</vt:lpstr>
      <vt:lpstr>Tracking dates</vt:lpstr>
      <vt:lpstr>Loan</vt:lpstr>
      <vt:lpstr>Nurseries Stat</vt:lpstr>
      <vt:lpstr>stat Examens</vt:lpstr>
      <vt:lpstr>Quarterly revenues</vt:lpstr>
      <vt:lpstr>Chocolate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2023-07-15T21:37:42Z</cp:lastPrinted>
  <dcterms:created xsi:type="dcterms:W3CDTF">2006-03-30T01:13:48Z</dcterms:created>
  <dcterms:modified xsi:type="dcterms:W3CDTF">2023-07-15T21:38:45Z</dcterms:modified>
</cp:coreProperties>
</file>